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180" windowWidth="23256" windowHeight="11160" tabRatio="639" firstSheet="2" activeTab="10"/>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AD1109" i="19" l="1"/>
  <c r="A1109" i="19"/>
  <c r="AD1108" i="19"/>
  <c r="A1108" i="19"/>
  <c r="AD1107" i="19"/>
  <c r="A1107" i="19"/>
  <c r="AD1106" i="19"/>
  <c r="A1106" i="19"/>
  <c r="AD1105" i="19"/>
  <c r="A1105" i="19"/>
  <c r="AD1104" i="19"/>
  <c r="A1104" i="19"/>
  <c r="AD1103" i="19"/>
  <c r="A1103" i="19"/>
  <c r="AD1102" i="19"/>
  <c r="A1102" i="19"/>
  <c r="AD1101" i="19"/>
  <c r="A1101" i="19"/>
  <c r="AD1100" i="19"/>
  <c r="A1100" i="19"/>
  <c r="AD1099" i="19"/>
  <c r="A1099" i="19"/>
  <c r="AD1098" i="19"/>
  <c r="A1098" i="19"/>
  <c r="AD1097" i="19"/>
  <c r="A1097" i="19"/>
  <c r="AD1096" i="19"/>
  <c r="A1096" i="19"/>
  <c r="AD1095" i="19"/>
  <c r="A1095" i="19"/>
  <c r="AD1094" i="19"/>
  <c r="A1094" i="19"/>
  <c r="AD1093" i="19"/>
  <c r="A1093" i="19"/>
  <c r="AD1092" i="19"/>
  <c r="A1092" i="19"/>
  <c r="AD1091" i="19"/>
  <c r="A1091" i="19"/>
  <c r="AD1090" i="19"/>
  <c r="A1090" i="19"/>
  <c r="AD1089" i="19"/>
  <c r="A1089" i="19"/>
  <c r="AD1088" i="19"/>
  <c r="A1088" i="19"/>
  <c r="AD1087" i="19"/>
  <c r="A1087" i="19"/>
  <c r="AD1086" i="19"/>
  <c r="A1086" i="19"/>
  <c r="AD1085" i="19"/>
  <c r="A1085" i="19"/>
  <c r="AD1084" i="19"/>
  <c r="A1084" i="19"/>
  <c r="AD1083" i="19"/>
  <c r="A1083" i="19"/>
  <c r="AD1082" i="19"/>
  <c r="A1082" i="19"/>
  <c r="AD1081" i="19"/>
  <c r="A1081" i="19"/>
  <c r="AD1080" i="19"/>
  <c r="A1080" i="19"/>
  <c r="AD1079" i="19"/>
  <c r="A1079" i="19"/>
  <c r="AD1078" i="19"/>
  <c r="A1078" i="19"/>
  <c r="AD1077" i="19"/>
  <c r="A1077" i="19"/>
  <c r="AD1076" i="19"/>
  <c r="A1076" i="19"/>
  <c r="AD1075" i="19"/>
  <c r="A1075" i="19"/>
  <c r="AD1074" i="19"/>
  <c r="A1074" i="19"/>
  <c r="AD1073" i="19"/>
  <c r="A1073" i="19"/>
  <c r="AD1072" i="19"/>
  <c r="A1072" i="19"/>
  <c r="AD1071" i="19"/>
  <c r="A1071" i="19"/>
  <c r="AD1070" i="19"/>
  <c r="A1070" i="19"/>
  <c r="AD1069" i="19"/>
  <c r="A1069" i="19"/>
  <c r="AD1068" i="19"/>
  <c r="A1068" i="19"/>
  <c r="AD1067" i="19"/>
  <c r="A1067" i="19"/>
  <c r="AD1066" i="19"/>
  <c r="A1066" i="19"/>
  <c r="AD1065" i="19"/>
  <c r="A1065" i="19"/>
  <c r="AD1064" i="19"/>
  <c r="A1064" i="19"/>
  <c r="AD1063" i="19"/>
  <c r="A1063" i="19"/>
  <c r="AD1062" i="19"/>
  <c r="A1062" i="19"/>
  <c r="AD1061" i="19"/>
  <c r="A1061" i="19"/>
  <c r="AD1060" i="19"/>
  <c r="A1060" i="19"/>
  <c r="AD1059" i="19"/>
  <c r="A1059" i="19"/>
  <c r="AD1058" i="19"/>
  <c r="A1058" i="19"/>
  <c r="AD1057" i="19"/>
  <c r="A1057" i="19"/>
  <c r="AD1056" i="19"/>
  <c r="A1056" i="19"/>
  <c r="AD1055" i="19"/>
  <c r="A1055" i="19"/>
  <c r="AD1054" i="19"/>
  <c r="A1054" i="19"/>
  <c r="AD1053" i="19"/>
  <c r="A1053" i="19"/>
  <c r="AD1052" i="19"/>
  <c r="A1052" i="19"/>
  <c r="AD1051" i="19"/>
  <c r="A1051" i="19"/>
  <c r="AD1050" i="19"/>
  <c r="A1050" i="19"/>
  <c r="AD1049" i="19"/>
  <c r="A1049" i="19"/>
  <c r="AD1048" i="19"/>
  <c r="A1048" i="19"/>
  <c r="AD1047" i="19"/>
  <c r="A1047" i="19"/>
  <c r="AD1046" i="19"/>
  <c r="A1046" i="19"/>
  <c r="AD1045" i="19"/>
  <c r="A1045" i="19"/>
  <c r="AD1044" i="19"/>
  <c r="A1044" i="19"/>
  <c r="AD1043" i="19"/>
  <c r="A1043" i="19"/>
  <c r="AD1042" i="19"/>
  <c r="A1042" i="19"/>
  <c r="AD1041" i="19"/>
  <c r="A1041" i="19"/>
  <c r="AD1040" i="19"/>
  <c r="A1040" i="19"/>
  <c r="AD1039" i="19"/>
  <c r="A1039" i="19"/>
  <c r="AD1038" i="19"/>
  <c r="A1038" i="19"/>
  <c r="AD1037" i="19"/>
  <c r="A1037" i="19"/>
  <c r="AD1036" i="19"/>
  <c r="A1036" i="19"/>
  <c r="AD1035" i="19"/>
  <c r="A1035" i="19"/>
  <c r="AD1034" i="19"/>
  <c r="A1034" i="19"/>
  <c r="AD1033" i="19"/>
  <c r="A1033" i="19"/>
  <c r="AD1032" i="19"/>
  <c r="A1032" i="19"/>
  <c r="AD1031" i="19"/>
  <c r="A1031" i="19"/>
  <c r="AD1030" i="19"/>
  <c r="A1030" i="19"/>
  <c r="AD1029" i="19"/>
  <c r="A1029" i="19"/>
  <c r="AD1028" i="19"/>
  <c r="A1028" i="19"/>
  <c r="AD1027" i="19"/>
  <c r="A1027" i="19"/>
  <c r="AD1026" i="19"/>
  <c r="A1026" i="19"/>
  <c r="AD1025" i="19"/>
  <c r="A1025" i="19"/>
  <c r="AD1024" i="19"/>
  <c r="A1024" i="19"/>
  <c r="AD1023" i="19"/>
  <c r="A1023" i="19"/>
  <c r="AD1022" i="19"/>
  <c r="A1022" i="19"/>
  <c r="A983" i="19"/>
  <c r="A982" i="19"/>
  <c r="A981" i="19"/>
  <c r="A980" i="19"/>
  <c r="A979" i="19"/>
  <c r="A978" i="19"/>
  <c r="A977" i="19"/>
  <c r="A976" i="19"/>
  <c r="A975" i="19"/>
  <c r="A974" i="19"/>
  <c r="A973" i="19"/>
  <c r="A972" i="19"/>
  <c r="A971" i="19"/>
  <c r="A970" i="19"/>
  <c r="A969" i="19"/>
  <c r="A968" i="19"/>
  <c r="A967" i="19"/>
  <c r="A966" i="19"/>
  <c r="A965" i="19"/>
  <c r="A964" i="19"/>
  <c r="AD983" i="19"/>
  <c r="AD982" i="19"/>
  <c r="AD981" i="19"/>
  <c r="AD980" i="19"/>
  <c r="AD979" i="19"/>
  <c r="AD978" i="19"/>
  <c r="AD977" i="19"/>
  <c r="AD976" i="19"/>
  <c r="AD975" i="19"/>
  <c r="AD974" i="19"/>
  <c r="AD973" i="19"/>
  <c r="AD972" i="19"/>
  <c r="AD971" i="19"/>
  <c r="AD970" i="19"/>
  <c r="AD969" i="19"/>
  <c r="AD968" i="19"/>
  <c r="AD967" i="19"/>
  <c r="AD966" i="19"/>
  <c r="AD965" i="19"/>
  <c r="AD964" i="19"/>
  <c r="A1021" i="19"/>
  <c r="A1020" i="19"/>
  <c r="A1019" i="19"/>
  <c r="A1018" i="19"/>
  <c r="A1017" i="19"/>
  <c r="A1016" i="19"/>
  <c r="A1015" i="19"/>
  <c r="A1014" i="19"/>
  <c r="A1013" i="19"/>
  <c r="A1012" i="19"/>
  <c r="A1011" i="19"/>
  <c r="A1010" i="19"/>
  <c r="A1009" i="19"/>
  <c r="A1008" i="19"/>
  <c r="A1007" i="19"/>
  <c r="A1006" i="19"/>
  <c r="A1005" i="19"/>
  <c r="A1004" i="19"/>
  <c r="A1003" i="19"/>
  <c r="A1002" i="19"/>
  <c r="A1001" i="19"/>
  <c r="A1000" i="19"/>
  <c r="A1143" i="19"/>
  <c r="A1142" i="19"/>
  <c r="A1141" i="19"/>
  <c r="A1140" i="19"/>
  <c r="A1139" i="19"/>
  <c r="A1138" i="19"/>
  <c r="A1137" i="19"/>
  <c r="A1136" i="19"/>
  <c r="A1135" i="19"/>
  <c r="A1134" i="19"/>
  <c r="A1133" i="19"/>
  <c r="A1132" i="19"/>
  <c r="A1131" i="19"/>
  <c r="A1130" i="19"/>
  <c r="A1129" i="19"/>
  <c r="A1128" i="19"/>
  <c r="A1127" i="19"/>
  <c r="A1126" i="19"/>
  <c r="A1125" i="19"/>
  <c r="A1124" i="19"/>
  <c r="A1123" i="19"/>
  <c r="A1122" i="19"/>
  <c r="A1121" i="19"/>
  <c r="A1120" i="19"/>
  <c r="A1119" i="19"/>
  <c r="A1118" i="19"/>
  <c r="A1117" i="19"/>
  <c r="A1116" i="19"/>
  <c r="A1115" i="19"/>
  <c r="A1114" i="19"/>
  <c r="A1113" i="19"/>
  <c r="A1112" i="19"/>
  <c r="A1111" i="19"/>
  <c r="A1110" i="19"/>
  <c r="AD1143" i="19"/>
  <c r="AD1142" i="19"/>
  <c r="AD1141" i="19"/>
  <c r="AD1140" i="19"/>
  <c r="AD1139" i="19"/>
  <c r="AD1138" i="19"/>
  <c r="AD1137" i="19"/>
  <c r="AD1136" i="19"/>
  <c r="AD1135" i="19"/>
  <c r="AD1134" i="19"/>
  <c r="AD1133" i="19"/>
  <c r="AD1132" i="19"/>
  <c r="AD1131" i="19"/>
  <c r="AD1130" i="19"/>
  <c r="AD1129" i="19"/>
  <c r="AD1128" i="19"/>
  <c r="AD1127" i="19"/>
  <c r="AD1126" i="19"/>
  <c r="AD1125" i="19"/>
  <c r="AD1124" i="19"/>
  <c r="AD1123" i="19"/>
  <c r="AD1122" i="19"/>
  <c r="AD1121" i="19"/>
  <c r="AD1120" i="19"/>
  <c r="AD1119" i="19"/>
  <c r="AD1118" i="19"/>
  <c r="AD1117" i="19"/>
  <c r="AD1116" i="19"/>
  <c r="AD1115" i="19"/>
  <c r="AD1114" i="19"/>
  <c r="AD1113" i="19"/>
  <c r="AD1112" i="19"/>
  <c r="AD1111" i="19"/>
  <c r="AD1110" i="19"/>
  <c r="F5" i="19"/>
  <c r="F6" i="19"/>
  <c r="F7" i="19"/>
  <c r="F8"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40" i="19"/>
  <c r="F4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AD853" i="19"/>
  <c r="AD854" i="19"/>
  <c r="AD855" i="19"/>
  <c r="AD856" i="19"/>
  <c r="AD857" i="19"/>
  <c r="AD858" i="19"/>
  <c r="AD859" i="19"/>
  <c r="AD860" i="19"/>
  <c r="AD861" i="19"/>
  <c r="AD862" i="19"/>
  <c r="AD863" i="19"/>
  <c r="AD864" i="19"/>
  <c r="AD865" i="19"/>
  <c r="AD866" i="19"/>
  <c r="AD867" i="19"/>
  <c r="AD868" i="19"/>
  <c r="AD869" i="19"/>
  <c r="AD870" i="19"/>
  <c r="AD871" i="19"/>
  <c r="AD872" i="19"/>
  <c r="AD873" i="19"/>
  <c r="AD874" i="19"/>
  <c r="AD875" i="19"/>
  <c r="AD876" i="19"/>
  <c r="AD877" i="19"/>
  <c r="AD878" i="19"/>
  <c r="AD879" i="19"/>
  <c r="AD880" i="19"/>
  <c r="AD881" i="19"/>
  <c r="AD882" i="19"/>
  <c r="AD883" i="19"/>
  <c r="AD884" i="19"/>
  <c r="AD885" i="19"/>
  <c r="AD886" i="19"/>
  <c r="AD887" i="19"/>
  <c r="AD888" i="19"/>
  <c r="AD889" i="19"/>
  <c r="AD890" i="19"/>
  <c r="AD891" i="19"/>
  <c r="AD892" i="19"/>
  <c r="AD893" i="19"/>
  <c r="AD894" i="19"/>
  <c r="AD895" i="19"/>
  <c r="AD896" i="19"/>
  <c r="AD897" i="19"/>
  <c r="AD898" i="19"/>
  <c r="AD899" i="19"/>
  <c r="AD900" i="19"/>
  <c r="AD901" i="19"/>
  <c r="AD902" i="19"/>
  <c r="AD903" i="19"/>
  <c r="AD904" i="19"/>
  <c r="AD905" i="19"/>
  <c r="AD906" i="19"/>
  <c r="AD907" i="19"/>
  <c r="AD908" i="19"/>
  <c r="AD909" i="19"/>
  <c r="AD910" i="19"/>
  <c r="AD911" i="19"/>
  <c r="AD912" i="19"/>
  <c r="AD913" i="19"/>
  <c r="AD914" i="19"/>
  <c r="AD915" i="19"/>
  <c r="AD916" i="19"/>
  <c r="AD917" i="19"/>
  <c r="AD918" i="19"/>
  <c r="AD919" i="19"/>
  <c r="AD920" i="19"/>
  <c r="AD921" i="19"/>
  <c r="AD922" i="19"/>
  <c r="AD923" i="19"/>
  <c r="AD924" i="19"/>
  <c r="AD925" i="19"/>
  <c r="AD926" i="19"/>
  <c r="AD927" i="19"/>
  <c r="AD928" i="19"/>
  <c r="AD929" i="19"/>
  <c r="AD930" i="19"/>
  <c r="AD931" i="19"/>
  <c r="AD932" i="19"/>
  <c r="AD933" i="19"/>
  <c r="AD934" i="19"/>
  <c r="AD935" i="19"/>
  <c r="AD936" i="19"/>
  <c r="AD937" i="19"/>
  <c r="AD938" i="19"/>
  <c r="AD939" i="19"/>
  <c r="AD940" i="19"/>
  <c r="AD941" i="19"/>
  <c r="AD942" i="19"/>
  <c r="AD943" i="19"/>
  <c r="A944" i="19"/>
  <c r="AD944" i="19"/>
  <c r="A945" i="19"/>
  <c r="AD945" i="19"/>
  <c r="A946" i="19"/>
  <c r="AD946" i="19"/>
  <c r="A947" i="19"/>
  <c r="AD947" i="19"/>
  <c r="A948" i="19"/>
  <c r="AD948" i="19"/>
  <c r="A949" i="19"/>
  <c r="AD949" i="19"/>
  <c r="A950" i="19"/>
  <c r="AD950" i="19"/>
  <c r="A951" i="19"/>
  <c r="AD951" i="19"/>
  <c r="A952" i="19"/>
  <c r="AD952" i="19"/>
  <c r="A953" i="19"/>
  <c r="AD953" i="19"/>
  <c r="A954" i="19"/>
  <c r="AD954" i="19"/>
  <c r="A955" i="19"/>
  <c r="AD955" i="19"/>
  <c r="A956" i="19"/>
  <c r="AD956" i="19"/>
  <c r="A957" i="19"/>
  <c r="AD957" i="19"/>
  <c r="A958" i="19"/>
  <c r="AD958" i="19"/>
  <c r="A959" i="19"/>
  <c r="AD959" i="19"/>
  <c r="A960" i="19"/>
  <c r="AD960" i="19"/>
  <c r="A961" i="19"/>
  <c r="AD961" i="19"/>
  <c r="A962" i="19"/>
  <c r="AD962" i="19"/>
  <c r="A963" i="19"/>
  <c r="AD963" i="19"/>
  <c r="A984" i="19"/>
  <c r="AD984" i="19"/>
  <c r="A985" i="19"/>
  <c r="AD985" i="19"/>
  <c r="A986" i="19"/>
  <c r="AD986" i="19"/>
  <c r="A987" i="19"/>
  <c r="AD987" i="19"/>
  <c r="A988" i="19"/>
  <c r="AD988" i="19"/>
  <c r="A989" i="19"/>
  <c r="AD989" i="19"/>
  <c r="A990" i="19"/>
  <c r="AD990" i="19"/>
  <c r="A991" i="19"/>
  <c r="AD991" i="19"/>
  <c r="A992" i="19"/>
  <c r="AD992" i="19"/>
  <c r="A993" i="19"/>
  <c r="AD993" i="19"/>
  <c r="A994" i="19"/>
  <c r="AD994" i="19"/>
  <c r="A995" i="19"/>
  <c r="AD995" i="19"/>
  <c r="A996" i="19"/>
  <c r="AD996" i="19"/>
  <c r="A997" i="19"/>
  <c r="AD997" i="19"/>
  <c r="A998" i="19"/>
  <c r="AD998" i="19"/>
  <c r="A999" i="19"/>
  <c r="AD999" i="19"/>
  <c r="AD1000" i="19"/>
  <c r="AD1001" i="19"/>
  <c r="AD1002" i="19"/>
  <c r="AD1003" i="19"/>
  <c r="AD1004" i="19"/>
  <c r="AD1005" i="19"/>
  <c r="AD1006" i="19"/>
  <c r="AD1007" i="19"/>
  <c r="AD1008" i="19"/>
  <c r="AD1009" i="19"/>
  <c r="AD1010" i="19"/>
  <c r="AD1011" i="19"/>
  <c r="AD1012" i="19"/>
  <c r="AD1013" i="19"/>
  <c r="AD1014" i="19"/>
  <c r="AD1015" i="19"/>
  <c r="AD1016" i="19"/>
  <c r="AD1017" i="19"/>
  <c r="AD1018" i="19"/>
  <c r="AD1019" i="19"/>
  <c r="AD1020" i="19"/>
  <c r="AD1021" i="19"/>
  <c r="K873" i="1"/>
  <c r="N873" i="1"/>
  <c r="AU873" i="1"/>
  <c r="X87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A873" i="1"/>
  <c r="Z873" i="1"/>
  <c r="Y873"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6" i="1"/>
  <c r="AU855" i="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<sst xmlns="http://schemas.openxmlformats.org/spreadsheetml/2006/main" count="51528" uniqueCount="4027">
  <si>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</si>
  <si>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</si>
  <si>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</si>
  <si>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</si>
  <si>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</si>
  <si>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</si>
  <si>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</si>
  <si>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</si>
  <si>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</si>
  <si>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</si>
  <si>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</si>
  <si>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</si>
  <si>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</si>
  <si>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</si>
  <si>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</si>
  <si>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</si>
  <si>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</si>
  <si>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</si>
  <si>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</si>
  <si>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</si>
  <si>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</si>
  <si>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</si>
  <si>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</si>
  <si>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</si>
  <si>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</si>
  <si>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</si>
  <si>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</si>
  <si>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</si>
  <si>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</si>
  <si>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</si>
  <si>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</si>
  <si>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</si>
  <si>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</si>
  <si>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</si>
  <si>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</si>
  <si>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</si>
  <si>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</si>
  <si>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</si>
  <si>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</si>
  <si>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</si>
  <si>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</si>
  <si>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</si>
  <si>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</si>
  <si>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</si>
  <si>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</si>
  <si>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</si>
  <si>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</si>
  <si>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</si>
  <si>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</si>
  <si>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</si>
  <si>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</si>
  <si>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</si>
  <si>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</si>
  <si>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</si>
  <si>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</si>
  <si>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</si>
  <si>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</si>
  <si>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</si>
  <si>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</si>
  <si>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</si>
  <si>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</si>
  <si>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</si>
  <si>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</si>
  <si>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</si>
  <si>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</si>
  <si>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</si>
  <si>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</si>
  <si>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</si>
  <si>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</si>
  <si>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</si>
  <si>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</si>
  <si>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</si>
  <si>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</si>
  <si>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</si>
  <si>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</si>
  <si>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</si>
  <si>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</si>
  <si>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</si>
  <si>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</si>
  <si>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</si>
  <si>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</si>
  <si>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</si>
  <si>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</si>
  <si>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</si>
  <si>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</si>
  <si>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</si>
  <si>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</si>
  <si>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</si>
  <si>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</si>
  <si>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</si>
  <si>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</si>
  <si>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</si>
  <si>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</si>
  <si>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</si>
  <si>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</si>
  <si>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</si>
  <si>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</si>
  <si>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</si>
  <si>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</si>
  <si>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</si>
  <si>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</si>
  <si>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</si>
  <si>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</si>
  <si>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</si>
  <si>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</si>
  <si>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</si>
  <si>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</si>
  <si>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</si>
  <si>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</si>
  <si>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</si>
  <si>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</si>
  <si>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</si>
  <si>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</si>
  <si>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</si>
  <si>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</si>
  <si>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</si>
  <si>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</si>
  <si>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</si>
  <si>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</si>
  <si>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</si>
  <si>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</si>
  <si>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</si>
  <si>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</si>
  <si>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</si>
  <si>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</si>
  <si>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</si>
  <si>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</si>
  <si>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</si>
  <si>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</si>
  <si>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</si>
  <si>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</si>
  <si>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</si>
  <si>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</si>
  <si>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</si>
  <si>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</si>
  <si>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</si>
  <si>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</si>
  <si>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</si>
  <si>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</si>
  <si>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</si>
  <si>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</si>
  <si>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</si>
  <si>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</si>
  <si>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</si>
  <si>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</si>
  <si>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</si>
  <si>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</si>
  <si>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</si>
  <si>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</si>
  <si>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</si>
  <si>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</si>
  <si>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</si>
  <si>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</si>
  <si>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</si>
  <si>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</si>
  <si>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</si>
  <si>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</si>
  <si>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</si>
  <si>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</si>
  <si>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</si>
  <si>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</si>
  <si>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</si>
  <si>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</si>
  <si>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</si>
  <si>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</si>
  <si>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</si>
  <si>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</si>
  <si>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</si>
  <si>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</si>
  <si>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</si>
  <si>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</si>
  <si>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</si>
  <si>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</si>
  <si>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</si>
  <si>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</si>
  <si>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</si>
  <si>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</si>
  <si>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</si>
  <si>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</si>
  <si>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</si>
  <si>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</si>
  <si>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</si>
  <si>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</si>
  <si>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</si>
  <si>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</si>
  <si>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</si>
  <si>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</si>
  <si>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</si>
  <si>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</si>
  <si>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</si>
  <si>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</si>
  <si>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</si>
  <si>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</si>
  <si>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</si>
  <si>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</si>
  <si>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</si>
  <si>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</si>
  <si>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</si>
  <si>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</si>
  <si>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</si>
  <si>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</si>
  <si>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</si>
  <si>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</si>
  <si>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</si>
  <si>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</si>
  <si>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</si>
  <si>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</si>
  <si>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</si>
  <si>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</si>
  <si>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</si>
  <si>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</si>
  <si>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</si>
  <si>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</si>
  <si>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</si>
  <si>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</si>
  <si>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</si>
  <si>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</si>
  <si>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</si>
  <si>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</si>
  <si>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</si>
  <si>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</si>
  <si>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</si>
  <si>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</si>
  <si>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</si>
  <si>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</si>
  <si>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</si>
  <si>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</si>
  <si>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</si>
  <si>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</si>
  <si>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</si>
  <si>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</si>
  <si>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</si>
  <si>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</si>
  <si>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</si>
  <si>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</si>
  <si>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</si>
  <si>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</si>
  <si>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</si>
  <si>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</si>
  <si>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</si>
  <si>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</si>
  <si>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</si>
  <si>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</si>
  <si>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</si>
  <si>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</si>
  <si>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</si>
  <si>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</si>
  <si>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</si>
  <si>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</si>
  <si>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</si>
  <si>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</si>
  <si>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</si>
  <si>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</si>
  <si>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</si>
  <si>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</si>
  <si>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</si>
  <si>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</si>
  <si>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</si>
  <si>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</si>
  <si>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</si>
  <si>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</si>
  <si>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</si>
  <si>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</si>
  <si>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</si>
  <si>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</si>
  <si>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</si>
  <si>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</si>
  <si>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</si>
  <si>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</si>
  <si>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</si>
  <si>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</si>
  <si>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</si>
  <si>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</si>
  <si>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</si>
  <si>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</si>
  <si>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</si>
  <si>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</si>
  <si>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</si>
  <si>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</si>
  <si>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</si>
  <si>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</si>
  <si>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</si>
  <si>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</si>
  <si>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</si>
  <si>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</si>
  <si>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</si>
  <si>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</si>
  <si>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</si>
  <si>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</si>
  <si>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</si>
  <si>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</si>
  <si>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</si>
  <si>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</si>
  <si>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</si>
  <si>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</si>
  <si>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</si>
  <si>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</si>
  <si>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</si>
  <si>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</si>
  <si>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</si>
  <si>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</si>
  <si>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</si>
  <si>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</si>
  <si>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</si>
  <si>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</si>
  <si>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</si>
  <si>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</si>
  <si>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</si>
  <si>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</si>
  <si>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</si>
  <si>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</si>
  <si>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</si>
  <si>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</si>
  <si>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</si>
  <si>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</si>
  <si>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</si>
  <si>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</si>
  <si>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</si>
  <si>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</si>
  <si>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</si>
  <si>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</si>
  <si>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</si>
  <si>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</si>
  <si>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</si>
  <si>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</si>
  <si>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</si>
  <si>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</si>
  <si>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</si>
  <si>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</si>
  <si>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</si>
  <si>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</si>
  <si>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</si>
  <si>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</si>
  <si>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</si>
  <si>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</si>
  <si>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</si>
  <si>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</si>
  <si>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</si>
  <si>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</si>
  <si>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</si>
  <si>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</si>
  <si>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</si>
  <si>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</si>
  <si>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</si>
  <si>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</si>
  <si>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</si>
  <si>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</si>
  <si>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</si>
  <si>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</si>
  <si>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</si>
  <si>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</si>
  <si>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</si>
  <si>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</si>
  <si>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</si>
  <si>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</si>
  <si>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</si>
  <si>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</si>
  <si>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</si>
  <si>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</si>
  <si>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</si>
  <si>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</si>
  <si>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</si>
  <si>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</si>
  <si>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</si>
  <si>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</si>
  <si>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</si>
  <si>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</si>
  <si>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</si>
  <si>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</si>
  <si>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</si>
  <si>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</si>
  <si>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</si>
  <si>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</si>
  <si>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</si>
  <si>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</si>
  <si>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</si>
  <si>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</si>
  <si>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</si>
  <si>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</si>
  <si>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</si>
  <si>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</si>
  <si>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</si>
  <si>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</si>
  <si>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</si>
  <si>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</si>
  <si>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</si>
  <si>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</si>
  <si>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</si>
  <si>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</si>
  <si>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</si>
  <si>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</si>
  <si>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</si>
  <si>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</si>
  <si>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</si>
  <si>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</si>
  <si>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</si>
  <si>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</si>
  <si>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</si>
  <si>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</si>
  <si>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</si>
  <si>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</si>
  <si>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</si>
  <si>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</si>
  <si>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</si>
  <si>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</si>
  <si>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</si>
  <si>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</si>
  <si>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</si>
  <si>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</si>
  <si>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</si>
  <si>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</si>
  <si>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</si>
  <si>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</si>
  <si>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</si>
  <si>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</si>
  <si>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</si>
  <si>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</si>
  <si>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</si>
  <si>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</si>
  <si>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</si>
  <si>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</si>
  <si>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</si>
  <si>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</si>
  <si>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</si>
  <si>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</si>
  <si>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</si>
  <si>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</si>
  <si>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</si>
  <si>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</si>
  <si>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</si>
  <si>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</si>
  <si>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</si>
  <si>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</si>
  <si>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</si>
  <si>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</si>
  <si>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</si>
  <si>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</si>
  <si>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</si>
  <si>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</si>
  <si>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</si>
  <si>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</si>
  <si>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</si>
  <si>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</si>
  <si>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</si>
  <si>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</si>
  <si>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</si>
  <si>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</si>
  <si>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</si>
  <si>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</si>
  <si>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</si>
  <si>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</si>
  <si>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</si>
  <si>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</si>
  <si>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</si>
  <si>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</si>
  <si>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</si>
  <si>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</si>
  <si>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</si>
  <si>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</si>
  <si>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</si>
  <si>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</si>
  <si>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</si>
  <si>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</si>
  <si>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</si>
  <si>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</si>
  <si>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</si>
  <si>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</si>
  <si>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</si>
  <si>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</si>
  <si>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</si>
  <si>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</si>
  <si>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</si>
  <si>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</si>
  <si>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</si>
  <si>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</si>
  <si>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</si>
  <si>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</si>
  <si>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</si>
  <si>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</si>
  <si>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</si>
  <si>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</si>
  <si>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</si>
  <si>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</si>
  <si>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</si>
  <si>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</si>
  <si>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</si>
  <si>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</si>
  <si>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</si>
  <si>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</si>
  <si>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</si>
  <si>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</si>
  <si>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</si>
  <si>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</si>
  <si>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</si>
  <si>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</si>
  <si>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</si>
  <si>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</si>
  <si>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</si>
  <si>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</si>
  <si>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</si>
  <si>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</si>
  <si>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</si>
  <si>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</si>
  <si>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</si>
  <si>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</si>
  <si>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</si>
  <si>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</si>
  <si>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</si>
  <si>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</si>
  <si>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</si>
  <si>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</si>
  <si>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</si>
  <si>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</si>
  <si>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</si>
  <si>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</si>
  <si>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</si>
  <si>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</si>
  <si>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</si>
  <si>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</si>
  <si>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</si>
  <si>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</si>
  <si>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</si>
  <si>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</si>
  <si>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</si>
  <si>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</si>
  <si>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</si>
  <si>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</si>
  <si>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</si>
  <si>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</si>
  <si>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</si>
  <si>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</si>
  <si>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</si>
  <si>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</si>
  <si>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</si>
  <si>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</si>
  <si>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</si>
  <si>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</si>
  <si>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</si>
  <si>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</si>
  <si>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</si>
  <si>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</si>
  <si>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</si>
  <si>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</si>
  <si>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</si>
  <si>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</si>
  <si>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</si>
  <si>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</si>
  <si>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</si>
  <si>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</si>
  <si>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</si>
  <si>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</si>
  <si>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</si>
  <si>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</si>
  <si>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</si>
  <si>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</si>
  <si>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</si>
  <si>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</si>
  <si>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</si>
  <si>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</si>
  <si>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</si>
  <si>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</si>
  <si>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</si>
  <si>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</si>
  <si>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</si>
  <si>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</si>
  <si>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</si>
  <si>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</si>
  <si>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</si>
  <si>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</si>
  <si>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</si>
  <si>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</si>
  <si>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</si>
  <si>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</si>
  <si>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</si>
  <si>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</si>
  <si>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</si>
  <si>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</si>
  <si>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</si>
  <si>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</si>
  <si>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</si>
  <si>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</si>
  <si>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</si>
  <si>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</si>
  <si>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</si>
  <si>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</si>
  <si>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</si>
  <si>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</si>
  <si>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</si>
  <si>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</si>
  <si>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</si>
  <si>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</si>
  <si>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</si>
  <si>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</si>
  <si>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</si>
  <si>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</si>
  <si>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</si>
  <si>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</si>
  <si>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</si>
  <si>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</si>
  <si>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</si>
  <si>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</si>
  <si>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</si>
  <si>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</si>
  <si>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</si>
  <si>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</si>
  <si>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</si>
  <si>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</si>
  <si>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</si>
  <si>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</si>
  <si>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</si>
  <si>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</si>
  <si>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</si>
  <si>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</si>
  <si>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</si>
  <si>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</si>
  <si>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</si>
  <si>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</si>
  <si>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</si>
  <si>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</si>
  <si>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</si>
  <si>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</si>
  <si>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</si>
  <si>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</si>
  <si>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</si>
  <si>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</si>
  <si>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</si>
  <si>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</si>
  <si>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</si>
  <si>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</si>
  <si>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</si>
  <si>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</si>
  <si>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</si>
  <si>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</si>
  <si>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</si>
  <si>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</si>
  <si>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</si>
  <si>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</si>
  <si>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</si>
  <si>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</si>
  <si>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</si>
  <si>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</si>
  <si>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</si>
  <si>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</si>
  <si>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</si>
  <si>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</si>
  <si>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</si>
  <si>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</si>
  <si>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</si>
  <si>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</si>
  <si>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</si>
  <si>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</si>
  <si>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</si>
  <si>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</si>
  <si>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</si>
  <si>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</si>
  <si>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</si>
  <si>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</si>
  <si>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</si>
  <si>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</si>
  <si>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</si>
  <si>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</si>
  <si>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</si>
  <si>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</si>
  <si>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</si>
  <si>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</si>
  <si>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</si>
  <si>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</si>
  <si>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</si>
  <si>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</si>
  <si>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</si>
  <si>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</si>
  <si>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</si>
  <si>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</si>
  <si>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</si>
  <si>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</si>
  <si>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</si>
  <si>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</si>
  <si>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</si>
  <si>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</si>
  <si>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</si>
  <si>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</si>
  <si>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</si>
  <si>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</si>
  <si>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</si>
  <si>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</si>
  <si>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</si>
  <si>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</si>
  <si>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</si>
  <si>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</si>
  <si>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</si>
  <si>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</si>
  <si>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</si>
  <si>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</si>
  <si>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</si>
  <si>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</si>
  <si>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</si>
  <si>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</si>
  <si>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</si>
  <si>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</si>
  <si>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</si>
  <si>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</si>
  <si>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</si>
  <si>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</si>
  <si>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</si>
  <si>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</si>
  <si>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</si>
  <si>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</si>
  <si>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</si>
  <si>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</si>
  <si>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</si>
  <si>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</si>
  <si>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</si>
  <si>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</si>
  <si>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</si>
  <si>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</si>
  <si>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</si>
  <si>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</si>
  <si>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</si>
  <si>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</si>
  <si>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</si>
  <si>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</si>
  <si>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</si>
  <si>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</si>
  <si>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</si>
  <si>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</si>
  <si>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</si>
  <si>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</si>
  <si>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</si>
  <si>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</si>
  <si>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</si>
  <si>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</si>
  <si>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</si>
  <si>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</si>
  <si>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</si>
  <si>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</si>
  <si>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</si>
  <si>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</si>
  <si>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</si>
  <si>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</si>
  <si>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</si>
  <si>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</si>
  <si>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</si>
  <si>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</si>
  <si>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</si>
  <si>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</si>
  <si>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</si>
  <si>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</si>
  <si>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</si>
  <si>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</si>
  <si>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</si>
  <si>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</si>
  <si>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</si>
  <si>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</si>
  <si>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</si>
  <si>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</si>
  <si>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</si>
  <si>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</si>
  <si>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</si>
  <si>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</si>
  <si>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</si>
  <si>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</si>
  <si>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</si>
  <si>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</si>
  <si>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</si>
  <si>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</si>
  <si>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</si>
  <si>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</si>
  <si>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</si>
  <si>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</si>
  <si>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</si>
  <si>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</si>
  <si>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</si>
  <si>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</si>
  <si>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</si>
  <si>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</si>
  <si>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</si>
  <si>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</si>
  <si>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</si>
  <si>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</si>
  <si>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</si>
  <si>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</si>
  <si>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</si>
  <si>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</si>
  <si>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</si>
  <si>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</si>
  <si>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</si>
  <si>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</si>
  <si>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</si>
  <si>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</si>
  <si>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</si>
  <si>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</si>
  <si>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</si>
  <si>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</si>
  <si>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</si>
  <si>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</si>
  <si>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</si>
  <si>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</si>
  <si>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</si>
  <si>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</si>
  <si>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</si>
  <si>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</si>
  <si>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</si>
  <si>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</si>
  <si>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</si>
  <si>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</si>
  <si>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</si>
  <si>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</si>
  <si>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</si>
  <si>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</si>
  <si>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</si>
  <si>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</si>
  <si>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</si>
  <si>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</si>
  <si>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</si>
  <si>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</si>
  <si>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</si>
  <si>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</si>
  <si>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</si>
  <si>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</si>
  <si>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</si>
  <si>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</si>
  <si>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</si>
  <si>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</si>
  <si>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</si>
  <si>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</si>
  <si>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</si>
  <si>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</si>
  <si>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</si>
  <si>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</si>
  <si>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</si>
  <si>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</si>
  <si>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</si>
  <si>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</si>
  <si>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</si>
  <si>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</si>
  <si>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</si>
  <si>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</si>
  <si>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</si>
  <si>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</si>
  <si>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</si>
  <si>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</si>
  <si>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</si>
  <si>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</si>
  <si>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</si>
  <si>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</si>
  <si>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</si>
  <si>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</si>
  <si>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</si>
  <si>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</si>
  <si>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</si>
  <si>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</si>
  <si>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</si>
  <si>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</si>
  <si>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</si>
  <si>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</si>
  <si>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</si>
  <si>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</si>
  <si>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</si>
  <si>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</si>
  <si>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</si>
  <si>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</si>
  <si>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</si>
  <si>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</si>
  <si>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</si>
  <si>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</si>
  <si>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</si>
  <si>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</si>
  <si>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</si>
  <si>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</si>
  <si>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</si>
  <si>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</si>
  <si>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</si>
  <si>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</si>
  <si>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</si>
  <si>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</si>
  <si>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</si>
  <si>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</si>
  <si>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</si>
  <si>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</si>
  <si>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</si>
  <si>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</si>
  <si>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</si>
  <si>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</si>
  <si>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</si>
  <si>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</si>
  <si>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</si>
  <si>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</si>
  <si>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</si>
  <si>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</si>
  <si>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</si>
  <si>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</si>
  <si>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</si>
  <si>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</si>
  <si>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</si>
  <si>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</si>
  <si>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</si>
  <si>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</si>
  <si>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</si>
  <si>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</si>
  <si>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</si>
  <si>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</si>
  <si>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</si>
  <si>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</si>
  <si>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</si>
  <si>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</si>
  <si>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</si>
  <si>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</si>
  <si>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</si>
  <si>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</si>
  <si>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</si>
  <si>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</si>
  <si>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</si>
  <si>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</si>
  <si>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</si>
  <si>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</si>
  <si>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</si>
  <si>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</si>
  <si>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</si>
  <si>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</si>
  <si>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</si>
  <si>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</si>
  <si>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</si>
  <si>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</si>
  <si>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</si>
  <si>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</si>
  <si>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</si>
  <si>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</si>
  <si>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</si>
  <si>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</si>
  <si>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</si>
  <si>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</si>
  <si>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</si>
  <si>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</si>
  <si>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</si>
  <si>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</si>
  <si>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</si>
  <si>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</si>
  <si>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</si>
  <si>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</si>
  <si>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</si>
  <si>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</si>
  <si>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</si>
  <si>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</si>
  <si>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</si>
  <si>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</si>
  <si>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</si>
  <si>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</si>
  <si>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</si>
  <si>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</si>
  <si>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</si>
  <si>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</si>
  <si>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</si>
  <si>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</si>
  <si>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</si>
  <si>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</si>
  <si>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</si>
  <si>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</si>
  <si>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</si>
  <si>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</si>
  <si>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</si>
  <si>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</si>
  <si>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</si>
  <si>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</si>
  <si>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</si>
  <si>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</si>
  <si>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</si>
  <si>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</si>
  <si>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</si>
  <si>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</si>
  <si>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</si>
  <si>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</si>
  <si>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</si>
  <si>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</si>
  <si>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</si>
  <si>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</si>
  <si>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</si>
  <si>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</si>
  <si>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</si>
  <si>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</si>
  <si>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</si>
  <si>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</si>
  <si>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</si>
  <si>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</si>
  <si>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</si>
  <si>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</si>
  <si>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</si>
  <si>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</si>
  <si>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</si>
  <si>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</si>
  <si>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</si>
  <si>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</si>
  <si>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</si>
  <si>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</si>
  <si>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</si>
  <si>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</si>
  <si>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</si>
  <si>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</si>
  <si>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</si>
  <si>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</si>
  <si>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</si>
  <si>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</si>
  <si>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</si>
  <si>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</si>
  <si>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</si>
  <si>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</si>
  <si>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</si>
  <si>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</si>
  <si>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</si>
  <si>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</si>
  <si>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</si>
  <si>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</si>
  <si>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</si>
  <si>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</si>
  <si>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</si>
  <si>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</si>
  <si>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</si>
  <si>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</si>
  <si>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</si>
  <si>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</si>
  <si>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</si>
  <si>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</si>
  <si>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</si>
  <si>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</si>
  <si>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</si>
  <si>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</si>
  <si>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</si>
  <si>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</si>
  <si>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</si>
  <si>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</si>
  <si>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</si>
  <si>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</si>
  <si>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</si>
  <si>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</si>
  <si>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</si>
  <si>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</si>
  <si>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</si>
  <si>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</si>
  <si>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</si>
  <si>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</si>
  <si>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</si>
  <si>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</si>
  <si>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</si>
  <si>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</si>
  <si>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</si>
  <si>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</si>
  <si>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</si>
  <si>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</si>
  <si>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</si>
  <si>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</si>
  <si>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</si>
  <si>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</si>
  <si>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</si>
  <si>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</si>
  <si>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</si>
  <si>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</si>
  <si>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</si>
  <si>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</si>
  <si>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</si>
  <si>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</si>
  <si>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</si>
  <si>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</si>
  <si>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</si>
  <si>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</si>
  <si>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</si>
  <si>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</si>
  <si>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</si>
  <si>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</si>
  <si>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</si>
  <si>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</si>
  <si>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</si>
  <si>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</si>
  <si>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</si>
  <si>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</si>
  <si>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</si>
  <si>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</si>
  <si>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</si>
  <si>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</si>
  <si>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</si>
  <si>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</si>
  <si>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</si>
  <si>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</si>
  <si>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</si>
  <si>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</si>
  <si>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</si>
  <si>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</si>
  <si>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</si>
  <si>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</si>
  <si>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</si>
  <si>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</si>
  <si>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</si>
  <si>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</si>
  <si>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</si>
  <si>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</si>
  <si>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</si>
  <si>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</si>
  <si>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</si>
  <si>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</si>
  <si>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</si>
  <si>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</si>
  <si>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</si>
  <si>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</si>
  <si>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</si>
  <si>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</si>
  <si>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</si>
  <si>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</si>
  <si>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</si>
  <si>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</si>
  <si>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</si>
  <si>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</si>
  <si>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</si>
  <si>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</si>
  <si>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</si>
  <si>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</si>
  <si>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</si>
  <si>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</si>
  <si>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</si>
  <si>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</si>
  <si>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</si>
  <si>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</si>
  <si>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</si>
  <si>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</si>
  <si>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</si>
  <si>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</si>
  <si>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</si>
  <si>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</si>
  <si>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</si>
  <si>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</si>
  <si>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</si>
  <si>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</si>
  <si>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</si>
  <si>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</si>
  <si>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</si>
  <si>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</si>
  <si>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</si>
  <si>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</si>
  <si>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</si>
  <si>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</si>
  <si>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</si>
  <si>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</si>
  <si>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</si>
  <si>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</si>
  <si>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</si>
  <si>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</si>
  <si>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</si>
  <si>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</si>
  <si>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</si>
  <si>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</si>
  <si>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</si>
  <si>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</si>
  <si>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</si>
  <si>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</si>
  <si>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</si>
  <si>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</si>
  <si>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</si>
  <si>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</si>
  <si>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</si>
  <si>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</si>
  <si>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</si>
  <si>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</si>
  <si>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</si>
  <si>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</si>
  <si>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</si>
  <si>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</si>
  <si>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</si>
  <si>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</si>
  <si>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</si>
  <si>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</si>
  <si>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</si>
  <si>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</si>
  <si>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</si>
  <si>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</si>
  <si>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</si>
  <si>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</si>
  <si>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</si>
  <si>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</si>
  <si>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</si>
  <si>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</si>
  <si>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</si>
  <si>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</si>
  <si>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</si>
  <si>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</si>
  <si>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</si>
  <si>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</si>
  <si>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</si>
  <si>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</si>
  <si>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</si>
  <si>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</si>
  <si>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</si>
  <si>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</si>
  <si>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</si>
  <si>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</si>
  <si>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</si>
  <si>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</si>
  <si>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</si>
  <si>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</si>
  <si>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</si>
  <si>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</si>
  <si>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</si>
  <si>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</si>
  <si>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</si>
  <si>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</si>
  <si>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</si>
  <si>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</si>
  <si>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</si>
  <si>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</si>
  <si>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</si>
  <si>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</si>
  <si>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</si>
  <si>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</si>
  <si>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</si>
  <si>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</si>
  <si>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</si>
  <si>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</si>
  <si>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</si>
  <si>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</si>
  <si>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</si>
  <si>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</si>
  <si>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</si>
  <si>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</si>
  <si>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</si>
  <si>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</si>
  <si>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</si>
  <si>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</si>
  <si>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</si>
  <si>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</si>
  <si>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</si>
  <si>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</si>
  <si>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</si>
  <si>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</si>
  <si>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</si>
  <si>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</si>
  <si>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</si>
  <si>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</si>
  <si>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</si>
  <si>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</si>
  <si>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</si>
  <si>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</si>
  <si>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</si>
  <si>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</si>
  <si>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</si>
  <si>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</si>
  <si>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</si>
  <si>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</si>
  <si>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</si>
  <si>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</si>
  <si>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</si>
  <si>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</si>
  <si>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</si>
  <si>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</si>
  <si>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</si>
  <si>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</si>
  <si>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</si>
  <si>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</si>
  <si>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</si>
  <si>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</si>
  <si>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</si>
  <si>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</si>
  <si>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</si>
  <si>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</si>
  <si>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</si>
  <si>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</si>
  <si>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</si>
  <si>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</si>
  <si>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</si>
  <si>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</si>
  <si>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</si>
  <si>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</si>
  <si>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</si>
  <si>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</si>
  <si>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</si>
  <si>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</si>
  <si>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</si>
  <si>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</si>
  <si>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</si>
  <si>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</si>
  <si>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</si>
  <si>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</si>
  <si>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</si>
  <si>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</si>
  <si>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</si>
  <si>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</si>
  <si>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</si>
  <si>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</si>
  <si>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</si>
  <si>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</si>
  <si>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</si>
  <si>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</si>
  <si>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</si>
  <si>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</si>
  <si>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</si>
  <si>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</si>
  <si>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</si>
  <si>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</si>
  <si>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</si>
  <si>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</si>
  <si>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</si>
  <si>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</si>
  <si>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</si>
  <si>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</si>
  <si>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</si>
  <si>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</si>
  <si>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</si>
  <si>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</si>
  <si>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</si>
  <si>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</si>
  <si>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</si>
  <si>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</si>
  <si>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</si>
  <si>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</si>
  <si>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</si>
  <si>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</si>
  <si>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</si>
  <si>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</si>
  <si>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</si>
  <si>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</si>
  <si>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</si>
  <si>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</si>
  <si>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</si>
  <si>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</si>
  <si>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</si>
  <si>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</si>
  <si>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</si>
  <si>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</si>
  <si>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</si>
  <si>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</si>
  <si>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</si>
  <si>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</si>
  <si>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</si>
  <si>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</si>
  <si>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</si>
  <si>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</si>
  <si>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</si>
  <si>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</si>
  <si>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</si>
  <si>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</si>
  <si>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</si>
  <si>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</si>
  <si>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</si>
  <si>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</si>
  <si>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</si>
  <si>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</si>
  <si>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</si>
  <si>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</si>
  <si>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</si>
  <si>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</si>
  <si>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</si>
  <si>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</si>
  <si>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</si>
  <si>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</si>
  <si>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</si>
  <si>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</si>
  <si>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</si>
  <si>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</si>
  <si>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</si>
  <si>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</si>
  <si>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</si>
  <si>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</si>
  <si>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</si>
  <si>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</si>
  <si>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</si>
  <si>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</si>
  <si>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</si>
  <si>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</si>
  <si>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</si>
  <si>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</si>
  <si>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</si>
  <si>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</si>
  <si>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</si>
  <si>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</si>
  <si>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</si>
  <si>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</si>
  <si>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</si>
  <si>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</si>
  <si>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</si>
  <si>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</si>
  <si>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</si>
  <si>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</si>
  <si>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</si>
  <si>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</si>
  <si>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</si>
  <si>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</si>
  <si>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</si>
  <si>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</si>
  <si>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</si>
  <si>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</si>
  <si>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</si>
  <si>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</si>
  <si>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</si>
  <si>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</si>
  <si>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</si>
  <si>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</si>
  <si>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</si>
  <si>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</si>
  <si>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</si>
  <si>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</si>
  <si>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</si>
  <si>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</si>
  <si>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</si>
  <si>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</si>
  <si>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</si>
  <si>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</si>
  <si>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</si>
  <si>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</si>
  <si>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</si>
  <si>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</si>
  <si>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</si>
  <si>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</si>
  <si>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</si>
  <si>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</si>
  <si>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</si>
  <si>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</si>
  <si>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</si>
  <si>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</si>
  <si>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</si>
  <si>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</si>
  <si>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</si>
  <si>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</si>
  <si>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</si>
  <si>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</si>
  <si>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</si>
  <si>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</si>
  <si>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</si>
  <si>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</si>
  <si>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</si>
  <si>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</si>
  <si>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</si>
  <si>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</si>
  <si>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</si>
  <si>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</si>
  <si>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</si>
  <si>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</si>
  <si>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</si>
  <si>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</si>
  <si>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</si>
  <si>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</si>
  <si>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</si>
  <si>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</si>
  <si>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</si>
  <si>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</si>
  <si>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</si>
  <si>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</si>
  <si>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</si>
  <si>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</si>
  <si>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</si>
  <si>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</si>
  <si>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</si>
  <si>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</si>
  <si>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</si>
  <si>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</si>
  <si>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</si>
  <si>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</si>
  <si>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</si>
  <si>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</si>
  <si>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</si>
  <si>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</si>
  <si>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</si>
  <si>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</si>
  <si>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</si>
  <si>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</si>
  <si>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</si>
  <si>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</si>
  <si>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</si>
  <si>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</si>
  <si>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</si>
  <si>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</si>
  <si>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</si>
  <si>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</si>
  <si>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</si>
  <si>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</si>
  <si>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</si>
  <si>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</si>
  <si>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</si>
  <si>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</si>
  <si>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</si>
  <si>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</si>
  <si>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</si>
  <si>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</si>
  <si>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</si>
  <si>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</si>
  <si>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</si>
  <si>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</si>
  <si>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</si>
  <si>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</si>
  <si>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</si>
  <si>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</si>
  <si>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</si>
  <si>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</si>
  <si>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</si>
  <si>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</si>
  <si>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</si>
  <si>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</si>
  <si>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</si>
  <si>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</si>
  <si>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</si>
  <si>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</si>
  <si>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</si>
  <si>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</si>
  <si>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</si>
  <si>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</si>
  <si>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</si>
  <si>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</si>
  <si>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</si>
  <si>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</si>
  <si>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</si>
  <si>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</si>
  <si>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</si>
  <si>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</si>
  <si>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</si>
  <si>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</si>
  <si>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</si>
  <si>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</si>
  <si>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</si>
  <si>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</si>
  <si>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</si>
  <si>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</si>
  <si>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</si>
  <si>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</si>
  <si>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</si>
  <si>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</si>
  <si>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</si>
  <si>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</si>
  <si>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</si>
  <si>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</si>
  <si>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</si>
  <si>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</si>
  <si>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</si>
  <si>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</si>
  <si>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</si>
  <si>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</si>
  <si>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</si>
  <si>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</si>
  <si>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</si>
  <si>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</si>
  <si>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</si>
  <si>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</si>
  <si>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</si>
  <si>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</si>
  <si>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</si>
  <si>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</si>
  <si>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</si>
  <si>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</si>
  <si>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</si>
  <si>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</si>
  <si>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</si>
  <si>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</si>
  <si>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</si>
  <si>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</si>
  <si>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</si>
  <si>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</si>
  <si>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</si>
  <si>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</si>
  <si>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</si>
  <si>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</si>
  <si>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</si>
  <si>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</si>
  <si>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</si>
  <si>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</si>
  <si>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</si>
  <si>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</si>
  <si>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</si>
  <si>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</si>
  <si>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</si>
  <si>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</si>
  <si>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</si>
  <si>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</si>
  <si>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</si>
  <si>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</si>
  <si>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</si>
  <si>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</si>
  <si>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</si>
  <si>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</si>
  <si>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</si>
  <si>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</si>
  <si>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</si>
  <si>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</si>
  <si>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</si>
  <si>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</si>
  <si>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</si>
  <si>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</si>
  <si>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</si>
  <si>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</si>
  <si>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</si>
  <si>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</si>
  <si>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</si>
  <si>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</si>
  <si>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</si>
  <si>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</si>
  <si>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</si>
  <si>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</si>
  <si>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</si>
  <si>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</si>
  <si>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</si>
  <si>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</si>
  <si>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</si>
  <si>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</si>
  <si>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</si>
  <si>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</si>
  <si>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</si>
  <si>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</si>
  <si>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</si>
  <si>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</si>
  <si>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</si>
  <si>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</si>
  <si>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</si>
  <si>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</si>
  <si>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</si>
  <si>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</si>
  <si>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</si>
  <si>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</si>
  <si>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</si>
  <si>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</si>
  <si>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</si>
  <si>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</si>
  <si>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</si>
  <si>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</si>
  <si>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</si>
  <si>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</si>
  <si>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</si>
  <si>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</si>
  <si>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</si>
  <si>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</si>
  <si>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</si>
  <si>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</si>
  <si>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</si>
  <si>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</si>
  <si>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</si>
  <si>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</si>
  <si>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</si>
  <si>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</si>
  <si>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</si>
  <si>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</si>
  <si>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</si>
  <si>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</si>
  <si>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</si>
  <si>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</si>
  <si>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</si>
  <si>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</si>
  <si>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</si>
  <si>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</si>
  <si>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</si>
  <si>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</si>
  <si>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</si>
  <si>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</si>
  <si>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</si>
  <si>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</si>
  <si>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</si>
  <si>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</si>
  <si>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</si>
  <si>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</si>
  <si>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</si>
  <si>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</si>
  <si>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</si>
  <si>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</si>
  <si>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</si>
  <si>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</si>
  <si>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</si>
  <si>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</si>
  <si>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</si>
  <si>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</si>
  <si>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</si>
  <si>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</si>
  <si>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</si>
  <si>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</si>
  <si>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</si>
  <si>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</si>
  <si>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</si>
  <si>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</si>
  <si>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</si>
  <si>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</si>
  <si>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</si>
  <si>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</si>
  <si>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</si>
  <si>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</si>
  <si>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</si>
  <si>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</si>
  <si>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</si>
  <si>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</si>
  <si>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</si>
  <si>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</si>
  <si>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</si>
  <si>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</si>
  <si>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</si>
  <si>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</si>
  <si>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</si>
  <si>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</si>
  <si>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</si>
  <si>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</si>
  <si>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</si>
  <si>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</si>
  <si>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</si>
  <si>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</si>
  <si>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</si>
  <si>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</si>
  <si>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</si>
  <si>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</si>
  <si>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</si>
  <si>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</si>
  <si>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</si>
  <si>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</si>
  <si>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</si>
  <si>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</si>
  <si>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</si>
  <si>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</si>
  <si>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</si>
  <si>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</si>
  <si>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</si>
  <si>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</si>
  <si>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</si>
  <si>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</si>
  <si>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</si>
  <si>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</si>
  <si>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</si>
  <si>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</si>
  <si>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</si>
  <si>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</si>
  <si>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</si>
  <si>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</si>
  <si>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</si>
  <si>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</si>
  <si>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</si>
  <si>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</si>
  <si>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</si>
  <si>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</si>
  <si>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</si>
  <si>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</si>
  <si>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</si>
  <si>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</si>
  <si>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</si>
  <si>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</si>
  <si>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</si>
  <si>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</si>
  <si>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</si>
  <si>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</si>
  <si>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</si>
  <si>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</si>
  <si>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</si>
  <si>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</si>
  <si>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</si>
  <si>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</si>
  <si>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</si>
  <si>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</si>
  <si>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</si>
  <si>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</si>
  <si>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</si>
  <si>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</si>
  <si>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</si>
  <si>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</si>
  <si>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</si>
  <si>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</si>
  <si>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</si>
  <si>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</si>
  <si>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</si>
  <si>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</si>
  <si>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</si>
  <si>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</si>
  <si>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</si>
  <si>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</si>
  <si>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</si>
  <si>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</si>
  <si>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</si>
  <si>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</si>
  <si>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</si>
  <si>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</si>
  <si>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</si>
  <si>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</si>
  <si>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</si>
  <si>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</si>
  <si>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</si>
  <si>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</si>
  <si>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</si>
  <si>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</si>
  <si>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</si>
  <si>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</si>
  <si>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</si>
  <si>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</si>
  <si>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</si>
  <si>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</si>
  <si>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</si>
  <si>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</si>
  <si>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</si>
  <si>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</si>
  <si>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</si>
  <si>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</si>
  <si>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</si>
  <si>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</si>
  <si>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</si>
  <si>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</si>
  <si>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</si>
  <si>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</si>
  <si>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</si>
  <si>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</si>
  <si>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</si>
  <si>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</si>
  <si>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</si>
  <si>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</si>
  <si>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</si>
  <si>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</si>
  <si>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</si>
  <si>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</si>
  <si>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</si>
  <si>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</si>
  <si>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</si>
  <si>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</si>
  <si>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</si>
  <si>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</si>
  <si>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</si>
  <si>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</si>
  <si>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</si>
  <si>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</si>
  <si>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</si>
  <si>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</si>
  <si>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</si>
  <si>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</si>
  <si>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</si>
  <si>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</si>
  <si>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</si>
  <si>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</si>
  <si>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</si>
  <si>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</si>
  <si>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</si>
  <si>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</si>
  <si>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</si>
  <si>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</si>
  <si>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</si>
  <si>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</si>
  <si>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</si>
  <si>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</si>
  <si>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</si>
  <si>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</si>
  <si>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</si>
  <si>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</si>
  <si>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</si>
  <si>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</si>
  <si>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</si>
  <si>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</si>
  <si>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</si>
  <si>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</si>
  <si>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</si>
  <si>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</si>
  <si>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</si>
  <si>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</si>
  <si>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</si>
  <si>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</si>
  <si>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</si>
  <si>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</si>
  <si>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</si>
  <si>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</si>
  <si>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</si>
  <si>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</si>
  <si>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</si>
  <si>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</si>
  <si>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</si>
  <si>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</si>
  <si>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</si>
  <si>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</si>
  <si>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</si>
  <si>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</si>
  <si>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</si>
  <si>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</si>
  <si>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</si>
  <si>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</si>
  <si>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</si>
  <si>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</si>
  <si>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</si>
  <si>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</si>
  <si>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</si>
  <si>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</si>
  <si>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</si>
  <si>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</si>
  <si>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</si>
  <si>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</si>
  <si>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</si>
  <si>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</si>
  <si>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</si>
  <si>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</si>
  <si>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</si>
  <si>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</si>
  <si>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</si>
  <si>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</si>
  <si>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</si>
  <si>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</si>
  <si>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</si>
  <si>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</si>
  <si>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</si>
  <si>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</si>
  <si>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</si>
  <si>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</si>
  <si>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</si>
  <si>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</si>
  <si>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</si>
  <si>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</si>
  <si>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</si>
  <si>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</si>
  <si>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</si>
  <si>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</si>
  <si>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</si>
  <si>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</si>
  <si>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</si>
  <si>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</si>
  <si>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</si>
  <si>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</si>
  <si>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</si>
  <si>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</si>
  <si>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</si>
  <si>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</si>
  <si>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</si>
  <si>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</si>
  <si>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</si>
  <si>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</si>
  <si>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</si>
  <si>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</si>
  <si>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</si>
  <si>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</si>
  <si>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</si>
  <si>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</si>
  <si>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</si>
  <si>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</si>
  <si>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</si>
  <si>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</si>
  <si>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</si>
  <si>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</si>
  <si>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</si>
  <si>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</si>
  <si>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</si>
  <si>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</si>
  <si>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</si>
  <si>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</si>
  <si>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</si>
  <si>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</si>
  <si>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</si>
  <si>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</si>
  <si>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</si>
  <si>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</si>
  <si>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</si>
  <si>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</si>
  <si>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</si>
  <si>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</si>
  <si>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</si>
  <si>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</si>
  <si>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</si>
  <si>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</si>
  <si>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</si>
  <si>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</si>
  <si>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</si>
  <si>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</si>
  <si>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</si>
  <si>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</si>
  <si>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</si>
  <si>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</si>
  <si>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</si>
  <si>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</si>
  <si>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</si>
  <si>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</si>
  <si>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</si>
  <si>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</si>
  <si>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</si>
  <si>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</si>
  <si>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</si>
  <si>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</si>
  <si>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</si>
  <si>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</si>
  <si>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</si>
  <si>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</si>
  <si>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</si>
  <si>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</si>
  <si>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</si>
  <si>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</si>
  <si>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</si>
  <si>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</si>
  <si>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</si>
  <si>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</si>
  <si>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</si>
  <si>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</si>
  <si>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</si>
  <si>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</si>
  <si>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</si>
  <si>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</si>
  <si>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</si>
  <si>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</si>
  <si>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</si>
  <si>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</si>
  <si>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</si>
  <si>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</si>
  <si>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</si>
  <si>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</si>
  <si>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</si>
  <si>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</si>
  <si>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</si>
  <si>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</si>
  <si>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</si>
  <si>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</si>
  <si>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</si>
  <si>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</si>
  <si>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</si>
  <si>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</si>
  <si>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</si>
  <si>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</si>
  <si>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</si>
  <si>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</si>
  <si>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</si>
  <si>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</si>
  <si>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</si>
  <si>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</si>
  <si>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</si>
  <si>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</si>
  <si>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</si>
  <si>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</si>
  <si>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</si>
  <si>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</si>
  <si>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</si>
  <si>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</si>
  <si>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</si>
  <si>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</si>
  <si>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</si>
  <si>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</si>
  <si>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</si>
  <si>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</si>
  <si>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</si>
  <si>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</si>
  <si>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</si>
  <si>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</si>
  <si>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</si>
  <si>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</si>
  <si>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</si>
  <si>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</si>
  <si>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</si>
  <si>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</si>
  <si>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</si>
  <si>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</si>
  <si>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</si>
  <si>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</si>
  <si>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</si>
  <si>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</si>
  <si>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</si>
  <si>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</si>
  <si>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</si>
  <si>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</si>
  <si>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</si>
  <si>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</si>
  <si>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</si>
  <si>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</si>
  <si>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</si>
  <si>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</si>
  <si>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</si>
  <si>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</si>
  <si>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</si>
  <si>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</si>
  <si>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</si>
  <si>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</si>
  <si>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</si>
  <si>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</si>
  <si>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</si>
  <si>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</si>
  <si>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</si>
  <si>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</si>
  <si>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</si>
  <si>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</si>
  <si>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</si>
  <si>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</si>
  <si>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</si>
  <si>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</si>
  <si>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</si>
  <si>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</si>
  <si>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</si>
  <si>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</si>
  <si>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</si>
  <si>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</si>
  <si>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</si>
  <si>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</si>
  <si>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</si>
  <si>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</si>
  <si>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</si>
  <si>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</si>
  <si>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</si>
  <si>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</si>
  <si>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</si>
  <si>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</si>
  <si>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</si>
  <si>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</si>
  <si>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</si>
  <si>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</si>
  <si>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</si>
  <si>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</si>
  <si>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</si>
  <si>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</si>
  <si>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</si>
  <si>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</si>
  <si>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</si>
  <si>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</si>
  <si>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</si>
  <si>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</si>
  <si>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</si>
  <si>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</si>
  <si>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</si>
  <si>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</si>
  <si>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</si>
  <si>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</si>
  <si>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</si>
  <si>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</si>
  <si>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</si>
  <si>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</si>
  <si>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</si>
  <si>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</si>
  <si>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</si>
  <si>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</si>
  <si>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</si>
  <si>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</si>
  <si>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</si>
  <si>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</si>
  <si>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</si>
  <si>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</si>
  <si>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</si>
  <si>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</si>
  <si>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</si>
  <si>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</si>
  <si>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</si>
  <si>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</si>
  <si>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</si>
  <si>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</si>
  <si>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</si>
  <si>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</si>
  <si>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</si>
  <si>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</si>
  <si>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</si>
  <si>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</si>
  <si>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</si>
  <si>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</si>
  <si>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</si>
  <si>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</si>
  <si>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</si>
  <si>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</si>
  <si>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</si>
  <si>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</si>
  <si>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</si>
  <si>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</si>
  <si>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</si>
  <si>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</si>
  <si>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</si>
  <si>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</si>
  <si>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</si>
  <si>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</si>
  <si>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</si>
  <si>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</si>
  <si>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</si>
  <si>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</si>
  <si>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</si>
  <si>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</si>
  <si>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</si>
  <si>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</si>
  <si>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</si>
  <si>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</si>
  <si>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</si>
  <si>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</si>
  <si>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</si>
  <si>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</si>
  <si>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</si>
  <si>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</si>
  <si>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</si>
  <si>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</si>
  <si>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</si>
  <si>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</si>
  <si>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</si>
  <si>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</si>
  <si>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</si>
  <si>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</si>
  <si>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</si>
  <si>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</si>
  <si>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</si>
  <si>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</si>
  <si>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</si>
  <si>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</si>
  <si>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</si>
  <si>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</si>
  <si>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</si>
  <si>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</si>
  <si>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</si>
  <si>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</si>
  <si>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</si>
  <si>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</si>
  <si>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</si>
  <si>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</si>
  <si>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</si>
  <si>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</si>
  <si>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</si>
  <si>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</si>
  <si>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</si>
  <si>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</si>
  <si>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</si>
  <si>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</si>
  <si>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</si>
  <si>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</si>
  <si>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</si>
  <si>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</si>
  <si>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</si>
  <si>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</si>
  <si>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</si>
  <si>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</si>
  <si>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</si>
  <si>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</si>
  <si>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</si>
  <si>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</si>
  <si>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</si>
  <si>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</si>
  <si>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</si>
  <si>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</si>
  <si>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</si>
  <si>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</si>
  <si>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</si>
  <si>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</si>
  <si>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</si>
  <si>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</si>
  <si>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</si>
  <si>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</si>
  <si>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</si>
  <si>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</si>
  <si>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</si>
  <si>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</si>
  <si>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</si>
  <si>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</si>
  <si>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</si>
  <si>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</si>
  <si>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</si>
  <si>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</si>
  <si>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</si>
  <si>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</si>
  <si>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</si>
  <si>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</si>
  <si>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</si>
  <si>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</si>
  <si>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</si>
  <si>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</si>
  <si>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</si>
  <si>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</si>
  <si>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</si>
  <si>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</si>
  <si>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</si>
  <si>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</si>
  <si>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</si>
  <si>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</si>
  <si>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</si>
  <si>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</si>
  <si>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</si>
  <si>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</si>
  <si>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</si>
  <si>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</si>
  <si>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</si>
  <si>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</si>
  <si>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</si>
  <si>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</si>
  <si>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</si>
  <si>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</si>
  <si>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</si>
  <si>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</si>
  <si>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</si>
  <si>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</si>
  <si>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</si>
  <si>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</si>
  <si>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</si>
  <si>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</si>
  <si>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</si>
  <si>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</si>
  <si>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</si>
  <si>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</si>
  <si>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</si>
  <si>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</si>
  <si>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</si>
  <si>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</si>
  <si>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</si>
  <si>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</si>
  <si>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</si>
  <si>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</si>
  <si>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</si>
  <si>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</si>
  <si>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</si>
  <si>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</si>
  <si>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</si>
  <si>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</si>
  <si>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</si>
  <si>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</si>
  <si>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</si>
  <si>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</si>
  <si>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</si>
  <si>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</si>
  <si>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</si>
  <si>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</si>
  <si>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</si>
  <si>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</si>
  <si>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</si>
  <si>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</si>
  <si>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</si>
  <si>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</si>
  <si>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</si>
  <si>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</si>
  <si>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</si>
  <si>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</si>
  <si>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</si>
  <si>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</si>
  <si>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</si>
  <si>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</si>
  <si>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</si>
  <si>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</si>
  <si>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</si>
  <si>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</si>
  <si>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</si>
  <si>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</si>
  <si>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</si>
  <si>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</si>
  <si>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</si>
  <si>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</si>
  <si>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</si>
  <si>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</si>
  <si>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</si>
  <si>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</si>
  <si>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</si>
  <si>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</si>
  <si>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</si>
  <si>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</si>
  <si>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</si>
  <si>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</si>
  <si>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</si>
  <si>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</si>
  <si>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</si>
  <si>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</si>
  <si>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</si>
  <si>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</si>
  <si>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</si>
  <si>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</si>
  <si>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</si>
  <si>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</si>
  <si>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</si>
  <si>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</si>
  <si>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</si>
  <si>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</si>
  <si>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</si>
  <si>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</si>
  <si>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</si>
  <si>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</si>
  <si>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</si>
  <si>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</si>
  <si>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</si>
  <si>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</si>
  <si>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</si>
  <si>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</si>
  <si>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</si>
  <si>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</si>
  <si>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</si>
  <si>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</si>
  <si>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</si>
  <si>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</si>
  <si>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</si>
  <si>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</si>
  <si>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</si>
  <si>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</si>
  <si>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</si>
  <si>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</si>
  <si>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</si>
  <si>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</si>
  <si>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</si>
  <si>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</si>
  <si>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</si>
  <si>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</si>
  <si>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</si>
  <si>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</si>
  <si>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</si>
  <si>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</si>
  <si>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</si>
  <si>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</si>
  <si>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</si>
  <si>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</si>
  <si>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</si>
  <si>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</si>
  <si>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</si>
  <si>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</si>
  <si>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</si>
  <si>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</si>
  <si>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</si>
  <si>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</si>
  <si>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</si>
  <si>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</si>
  <si>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</si>
  <si>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</si>
  <si>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</si>
  <si>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</si>
  <si>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</si>
  <si>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</si>
  <si>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</si>
  <si>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</si>
  <si>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</si>
  <si>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</si>
  <si>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</si>
  <si>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</si>
  <si>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</si>
  <si>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</si>
  <si>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</si>
  <si>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</si>
  <si>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</si>
  <si>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</si>
  <si>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</si>
  <si>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</si>
  <si>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</si>
  <si>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</si>
  <si>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</si>
  <si>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</si>
  <si>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</si>
  <si>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</si>
  <si>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</si>
  <si>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</si>
  <si>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</si>
  <si>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</si>
  <si>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</si>
  <si>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</si>
  <si>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</si>
  <si>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</si>
  <si>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</si>
  <si>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</si>
  <si>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</si>
  <si>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</si>
  <si>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</si>
  <si>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</si>
  <si>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</si>
  <si>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</si>
  <si>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</si>
  <si>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</si>
  <si>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</si>
  <si>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</si>
  <si>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</si>
  <si>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</si>
  <si>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</si>
  <si>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</si>
  <si>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</si>
  <si>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</si>
  <si>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</si>
  <si>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</si>
  <si>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</si>
  <si>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</si>
  <si>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</si>
  <si>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</si>
  <si>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</si>
  <si>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</si>
  <si>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</si>
  <si>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</si>
  <si>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</si>
  <si>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</si>
  <si>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</si>
  <si>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</si>
  <si>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</si>
  <si>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</si>
  <si>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</si>
  <si>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</si>
  <si>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</si>
  <si>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</si>
  <si>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</si>
  <si>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</si>
  <si>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</si>
  <si>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</si>
  <si>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</si>
  <si>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</si>
  <si>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</si>
  <si>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</si>
  <si>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</si>
  <si>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</si>
  <si>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</si>
  <si>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</si>
  <si>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</si>
  <si>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</si>
  <si>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</si>
  <si>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</si>
  <si>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</si>
  <si>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</si>
  <si>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</si>
  <si>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</si>
  <si>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</si>
  <si>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</si>
  <si>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</si>
  <si>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</si>
  <si>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</si>
  <si>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</si>
  <si>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</si>
  <si>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</si>
  <si>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</si>
  <si>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</si>
  <si>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</si>
  <si>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</si>
  <si>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</si>
  <si>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</si>
  <si>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</si>
  <si>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</si>
  <si>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</si>
  <si>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</si>
  <si>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</si>
  <si>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</si>
  <si>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</si>
  <si>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</si>
  <si>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</si>
  <si>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</si>
  <si>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</si>
  <si>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</si>
  <si>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</si>
  <si>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</si>
  <si>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</si>
  <si>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</si>
  <si>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</si>
  <si>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</si>
  <si>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</si>
  <si>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</si>
  <si>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</si>
  <si>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</si>
  <si>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</si>
  <si>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</si>
  <si>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</si>
  <si>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</si>
  <si>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</si>
  <si>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</si>
  <si>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</si>
  <si>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</si>
  <si>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</si>
  <si>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</si>
  <si>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</si>
  <si>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</si>
  <si>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</si>
  <si>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</si>
  <si>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</si>
  <si>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</si>
  <si>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</si>
  <si>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</si>
  <si>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</si>
  <si>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</si>
  <si>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</si>
  <si>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</si>
  <si>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</si>
  <si>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</si>
  <si>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</si>
  <si>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</si>
  <si>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</si>
  <si>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</si>
  <si>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</si>
  <si>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</si>
  <si>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</si>
  <si>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</si>
  <si>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</si>
  <si>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</si>
  <si>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</si>
  <si>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</si>
  <si>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</si>
  <si>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</si>
  <si>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</si>
  <si>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</si>
  <si>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</si>
  <si>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</si>
  <si>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</si>
  <si>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</si>
  <si>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</si>
  <si>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</si>
  <si>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</si>
  <si>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</si>
  <si>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</si>
  <si>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</si>
  <si>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</si>
  <si>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</si>
  <si>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</si>
  <si>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</si>
  <si>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</si>
  <si>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</si>
  <si>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</si>
  <si>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</si>
  <si>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</si>
  <si>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</si>
  <si>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</si>
  <si>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</si>
  <si>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</si>
  <si>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</si>
  <si>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</si>
  <si>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</si>
  <si>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</si>
  <si>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</si>
  <si>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</si>
  <si>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</si>
  <si>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</si>
  <si>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</si>
  <si>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</si>
  <si>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</si>
  <si>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</si>
  <si>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</si>
  <si>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</si>
  <si>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</si>
  <si>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</si>
  <si>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</si>
  <si>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</si>
  <si>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</si>
  <si>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</si>
  <si>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</si>
  <si>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</si>
  <si>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</si>
  <si>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</si>
  <si>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</si>
  <si>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</si>
  <si>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</si>
  <si>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</si>
  <si>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</si>
  <si>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</si>
  <si>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</si>
  <si>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</si>
  <si>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</si>
  <si>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</si>
  <si>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</si>
  <si>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</si>
  <si>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</si>
  <si>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</si>
  <si>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</si>
  <si>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</si>
  <si>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</si>
  <si>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</si>
  <si>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</si>
  <si>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</si>
  <si>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</si>
  <si>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</si>
  <si>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</si>
  <si>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</si>
  <si>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</si>
  <si>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</si>
  <si>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</si>
  <si>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</si>
  <si>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</si>
  <si>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</si>
  <si>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</si>
  <si>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</si>
  <si>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</si>
  <si>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</si>
  <si>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</si>
  <si>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</si>
  <si>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</si>
  <si>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</si>
  <si>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</si>
  <si>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</si>
  <si>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</si>
  <si>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</si>
  <si>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</si>
  <si>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</si>
  <si>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</si>
  <si>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</si>
  <si>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</si>
  <si>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</si>
  <si>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</si>
  <si>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</si>
  <si>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</si>
  <si>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</si>
  <si>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</si>
  <si>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</si>
  <si>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</si>
  <si>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</si>
  <si>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</si>
  <si>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</si>
  <si>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</si>
  <si>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</si>
  <si>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</si>
  <si>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</si>
  <si>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</si>
  <si>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</si>
  <si>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</si>
  <si>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</si>
  <si>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</si>
  <si>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</si>
  <si>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</si>
  <si>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</si>
  <si>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</si>
  <si>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</si>
  <si>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</si>
  <si>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</si>
  <si>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</si>
  <si>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</si>
  <si>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</si>
  <si>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</si>
  <si>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</si>
  <si>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</si>
  <si>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</si>
  <si>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</si>
  <si>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</si>
  <si>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</si>
  <si>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</si>
  <si>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</si>
  <si>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</si>
  <si>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</si>
  <si>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</si>
  <si>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</si>
  <si>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</si>
  <si>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</si>
  <si>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</si>
  <si>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</si>
  <si>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</si>
  <si>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</si>
  <si>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</si>
  <si>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</si>
  <si>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</si>
  <si>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</si>
  <si>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</si>
  <si>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</si>
  <si>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</si>
  <si>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</si>
  <si>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</si>
  <si>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</si>
  <si>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</si>
  <si>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</si>
  <si>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</si>
  <si>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</si>
  <si>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</si>
  <si>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</si>
  <si>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</si>
  <si>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</si>
  <si>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</si>
  <si>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</si>
  <si>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</si>
  <si>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</si>
  <si>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</si>
  <si>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</si>
  <si>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</si>
  <si>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</si>
  <si>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</si>
  <si>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</si>
  <si>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</si>
  <si>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</si>
  <si>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</si>
  <si>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</si>
  <si>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</si>
  <si>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</si>
  <si>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</si>
  <si>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</si>
  <si>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</si>
  <si>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</si>
  <si>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</si>
  <si>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</si>
  <si>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</si>
  <si>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</si>
  <si>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</si>
  <si>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</si>
  <si>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</si>
  <si>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</si>
  <si>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</si>
  <si>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</si>
  <si>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</si>
  <si>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</si>
  <si>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</si>
  <si>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</si>
  <si>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</si>
  <si>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</si>
  <si>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</si>
  <si>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</si>
  <si>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</si>
  <si>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</si>
  <si>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</si>
  <si>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</si>
  <si>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</si>
  <si>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</si>
  <si>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</si>
  <si>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</si>
  <si>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</si>
  <si>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</si>
  <si>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</si>
  <si>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</si>
  <si>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</si>
  <si>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</si>
  <si>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</si>
  <si>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</si>
  <si>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</si>
  <si>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</si>
  <si>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</si>
  <si>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</si>
  <si>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</si>
  <si>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</si>
  <si>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</si>
  <si>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</si>
  <si>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</si>
  <si>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</si>
  <si>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</si>
  <si>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</si>
  <si>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</si>
  <si>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</si>
  <si>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</si>
  <si>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</si>
  <si>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</si>
  <si>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</si>
  <si>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</si>
  <si>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</si>
  <si>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</si>
  <si>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</si>
  <si>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</si>
  <si>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</si>
  <si>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</si>
  <si>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</si>
  <si>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</si>
  <si>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</si>
  <si>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</si>
  <si>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</si>
  <si>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</si>
  <si>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</si>
  <si>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</si>
  <si>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</si>
  <si>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</si>
  <si>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</si>
  <si>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</si>
  <si>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</si>
  <si>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</si>
  <si>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</si>
  <si>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</si>
  <si>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</si>
  <si>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</si>
  <si>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</si>
  <si>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</si>
  <si>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</si>
  <si>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</si>
  <si>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</si>
  <si>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</si>
  <si>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</si>
  <si>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</si>
  <si>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</si>
  <si>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</si>
  <si>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</si>
  <si>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</si>
  <si>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</si>
  <si>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</si>
  <si>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</si>
  <si>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</si>
  <si>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</si>
  <si>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</si>
  <si>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</si>
  <si>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</si>
  <si>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</si>
  <si>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</si>
  <si>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</si>
  <si>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</si>
  <si>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</si>
  <si>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</si>
  <si>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</si>
  <si>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</si>
  <si>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</si>
  <si>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</si>
  <si>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</si>
  <si>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</si>
  <si>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</si>
  <si>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</si>
  <si>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</si>
  <si>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</si>
  <si>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</si>
  <si>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</si>
  <si>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</si>
  <si>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</si>
  <si>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</si>
  <si>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</si>
  <si>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</si>
  <si>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</si>
  <si>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</si>
  <si>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</si>
  <si>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</si>
  <si>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</si>
  <si>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</si>
  <si>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</si>
  <si>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</si>
  <si>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</si>
  <si>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</si>
  <si>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</si>
  <si>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</si>
  <si>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</si>
  <si>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</si>
  <si>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</si>
  <si>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</si>
  <si>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</si>
  <si>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</si>
  <si>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</si>
  <si>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</si>
  <si>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</si>
  <si>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</si>
  <si>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</si>
  <si>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</si>
  <si>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</si>
  <si>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</si>
  <si>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</si>
  <si>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</si>
  <si>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</si>
  <si>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</si>
  <si>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</si>
  <si>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</si>
  <si>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</si>
  <si>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</si>
  <si>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</si>
  <si>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</si>
  <si>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</si>
  <si>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</si>
  <si>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</si>
  <si>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</si>
  <si>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</si>
  <si>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</si>
  <si>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</si>
  <si>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</si>
  <si>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</si>
  <si>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</si>
  <si>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</si>
  <si>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</si>
  <si>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</si>
  <si>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</si>
  <si>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</si>
  <si>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</si>
  <si>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</si>
  <si>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</si>
  <si>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</si>
  <si>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</si>
  <si>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</si>
  <si>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</si>
  <si>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</si>
  <si>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</si>
  <si>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</si>
  <si>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</si>
  <si>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</si>
  <si>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</si>
  <si>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</si>
  <si>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</si>
  <si>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</si>
  <si>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</si>
  <si>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</si>
  <si>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</si>
  <si>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</si>
  <si>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</si>
  <si>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</si>
  <si>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</si>
  <si>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</si>
  <si>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</si>
  <si>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</si>
  <si>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</si>
  <si>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</si>
  <si>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</si>
  <si>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</si>
  <si>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</si>
  <si>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</si>
  <si>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</si>
  <si>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</si>
  <si>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</si>
  <si>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</si>
  <si>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</si>
  <si>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</si>
  <si>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</si>
  <si>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</si>
  <si>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</si>
  <si>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</si>
  <si>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</si>
  <si>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</si>
  <si>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</si>
  <si>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</si>
  <si>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</si>
  <si>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</si>
  <si>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</si>
  <si>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</si>
  <si>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</si>
  <si>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</si>
  <si>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</si>
  <si>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</si>
  <si>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</si>
  <si>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</si>
  <si>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</si>
  <si>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</si>
  <si>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</si>
  <si>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</si>
  <si>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</si>
  <si>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</si>
  <si>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</si>
  <si>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</si>
  <si>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</si>
  <si>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</si>
  <si>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</si>
  <si>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</si>
  <si>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</si>
  <si>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</si>
  <si>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</si>
  <si>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</si>
  <si>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</si>
  <si>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</si>
  <si>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</si>
  <si>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</si>
  <si>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</si>
  <si>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</si>
  <si>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</si>
  <si>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</si>
  <si>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</si>
  <si>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</si>
  <si>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</si>
  <si>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</si>
  <si>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</si>
  <si>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</si>
  <si>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</si>
  <si>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</si>
  <si>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</si>
  <si>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</si>
  <si>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</si>
  <si>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</si>
  <si>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</si>
  <si>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</si>
  <si>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</si>
  <si>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</si>
  <si>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</si>
  <si>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</si>
  <si>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</si>
  <si>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</si>
  <si>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</si>
  <si>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</si>
  <si>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</si>
  <si>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</si>
  <si>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</si>
  <si>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</si>
  <si>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</si>
  <si>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</si>
  <si>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</si>
  <si>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</si>
  <si>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</si>
  <si>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</si>
  <si>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</si>
  <si>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</si>
  <si>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</si>
  <si>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</si>
  <si>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</si>
  <si>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</si>
  <si>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</si>
  <si>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</si>
  <si>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</si>
  <si>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</si>
  <si>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</si>
  <si>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</si>
  <si>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</si>
  <si>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</si>
  <si>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</si>
  <si>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</si>
  <si>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</si>
  <si>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</si>
  <si>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</si>
  <si>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</si>
  <si>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</si>
  <si>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</si>
  <si>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</si>
  <si>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</si>
  <si>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</si>
  <si>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</si>
  <si>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</si>
  <si>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</si>
  <si>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</si>
  <si>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</si>
  <si>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</si>
  <si>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</si>
  <si>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</si>
  <si>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</si>
  <si>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</si>
  <si>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</si>
  <si>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</si>
  <si>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</si>
  <si>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</si>
  <si>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</si>
  <si>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</si>
  <si>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</si>
  <si>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</si>
  <si>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</si>
  <si>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</si>
  <si>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</si>
  <si>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</si>
  <si>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</si>
  <si>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</si>
  <si>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</si>
  <si>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</si>
  <si>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</si>
  <si>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</si>
  <si>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</si>
  <si>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</si>
  <si>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</si>
  <si>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</si>
  <si>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</si>
  <si>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</si>
  <si>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</si>
  <si>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</si>
  <si>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</si>
  <si>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</si>
  <si>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</si>
  <si>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</si>
  <si>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</si>
  <si>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</si>
  <si>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</si>
  <si>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</si>
  <si>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</si>
  <si>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</si>
  <si>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</si>
  <si>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</si>
  <si>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</si>
  <si>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</si>
  <si>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</si>
  <si>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</si>
  <si>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</si>
  <si>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</si>
  <si>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</si>
  <si>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</si>
  <si>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</si>
  <si>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</si>
  <si>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</si>
  <si>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</si>
  <si>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</si>
  <si>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</si>
  <si>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</si>
  <si>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</si>
  <si>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</si>
  <si>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</si>
  <si>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</si>
  <si>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</si>
  <si>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</si>
  <si>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</si>
  <si>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</si>
  <si>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</si>
  <si>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</si>
  <si>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</si>
  <si>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</si>
  <si>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</si>
  <si>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</si>
  <si>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</si>
  <si>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</si>
  <si>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</si>
  <si>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</si>
  <si>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</si>
  <si>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</si>
  <si>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</si>
  <si>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</si>
  <si>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</si>
  <si>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</si>
  <si>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</si>
  <si>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</si>
  <si>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</si>
  <si>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</si>
  <si>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</si>
  <si>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</si>
  <si>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</si>
  <si>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</si>
  <si>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</si>
  <si>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</si>
  <si>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</si>
  <si>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</si>
  <si>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</si>
  <si>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</si>
  <si>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</si>
  <si>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</si>
  <si>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</si>
  <si>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</si>
  <si>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</si>
  <si>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</si>
  <si>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</si>
  <si>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</si>
  <si>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</si>
  <si>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</si>
  <si>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</si>
  <si>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</si>
  <si>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</si>
  <si>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</si>
  <si>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</si>
  <si>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</si>
  <si>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</si>
  <si>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</si>
  <si>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</si>
  <si>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</si>
  <si>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</si>
  <si>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</si>
  <si>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</si>
  <si>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</si>
  <si>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</si>
  <si>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</si>
  <si>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</si>
  <si>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</si>
  <si>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</si>
  <si>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</si>
  <si>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</si>
  <si>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</si>
  <si>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</si>
  <si>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</si>
  <si>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</si>
  <si>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</si>
  <si>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</si>
  <si>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</si>
  <si>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</si>
  <si>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</si>
  <si>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</si>
  <si>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</si>
  <si>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</si>
  <si>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</si>
  <si>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</si>
  <si>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</si>
  <si>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</si>
  <si>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</si>
  <si>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</si>
  <si>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</si>
  <si>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</si>
  <si>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</si>
  <si>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</si>
  <si>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</si>
  <si>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</si>
  <si>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</si>
  <si>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</si>
  <si>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</si>
  <si>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</si>
  <si>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</si>
  <si>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</si>
  <si>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</si>
  <si>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</si>
  <si>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</si>
  <si>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</si>
  <si>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</si>
  <si>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</si>
  <si>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</si>
  <si>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</si>
  <si>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</si>
  <si>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</si>
  <si>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</si>
  <si>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</si>
  <si>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</si>
  <si>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</si>
  <si>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</si>
  <si>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</si>
  <si>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</si>
  <si>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</si>
  <si>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</si>
  <si>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</si>
  <si>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</si>
  <si>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</si>
  <si>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</si>
  <si>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</si>
  <si>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</si>
  <si>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</si>
  <si>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</si>
  <si>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</si>
  <si>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</si>
  <si>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</si>
  <si>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</si>
  <si>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</si>
  <si>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</si>
  <si>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</si>
  <si>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</si>
  <si>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</si>
  <si>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</si>
  <si>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</si>
  <si>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</si>
  <si>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</si>
  <si>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</si>
  <si>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</si>
  <si>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</si>
  <si>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</si>
  <si>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</si>
  <si>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</si>
  <si>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</si>
  <si>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</si>
  <si>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</si>
  <si>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</si>
  <si>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</si>
  <si>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MetalFrameWallInterior</t>
  </si>
  <si>
    <t>CEC Title24-2013</t>
  </si>
  <si>
    <t>Gypsum Board - 1/2 in.</t>
  </si>
  <si>
    <t>Air - Metal Wall Framing - 16 or 24 in. OC</t>
  </si>
  <si>
    <t>MetalFrameWallU062</t>
  </si>
  <si>
    <t>Stucco - 7/8 in.</t>
  </si>
  <si>
    <t>Compliance Insulation R13.99</t>
  </si>
  <si>
    <t>MetalFrameWallU082</t>
  </si>
  <si>
    <t>Compliance Insulation R10.06</t>
  </si>
  <si>
    <t>MetalFrameWallU098</t>
  </si>
  <si>
    <t>Compliance Insulation R8.07</t>
  </si>
  <si>
    <t>MetalFrameWallU105</t>
  </si>
  <si>
    <t>Compliance Insulation R7.39</t>
  </si>
  <si>
    <t>MetalFrameWallUnconditioned</t>
  </si>
  <si>
    <t>MassLightWallU440</t>
  </si>
  <si>
    <t>Concrete - 140 lb/ft3 - 4 in.</t>
  </si>
  <si>
    <t>Compliance Insulation R0.02</t>
  </si>
  <si>
    <t>MassLightWallU278</t>
  </si>
  <si>
    <t>Compliance Insulation R1.35</t>
  </si>
  <si>
    <t>MassLightWallU227</t>
  </si>
  <si>
    <t>Compliance Insulation R2.15</t>
  </si>
  <si>
    <t>MassLightWallU196</t>
  </si>
  <si>
    <t>Compliance Insulation R2.85</t>
  </si>
  <si>
    <t>MassLightWallU170</t>
  </si>
  <si>
    <t>Compliance Insulation R3.63</t>
  </si>
  <si>
    <t>MassLightWallU107</t>
  </si>
  <si>
    <t>Compliance Insulation R7.10</t>
  </si>
  <si>
    <t>MassHeavyWallU690</t>
  </si>
  <si>
    <t>Concrete - 140 lb/ft3 - 8 in.</t>
  </si>
  <si>
    <t>Compliance Insulation R0.01</t>
  </si>
  <si>
    <t>MassHeavyWallU650</t>
  </si>
  <si>
    <t>Compliance Insulation R0.10</t>
  </si>
  <si>
    <t>MassHeavyWallU253</t>
  </si>
  <si>
    <t>Compliance Insulation R1.41</t>
  </si>
  <si>
    <t>MassHeavyWallU211</t>
  </si>
  <si>
    <t>Compliance Insulation R2.19</t>
  </si>
  <si>
    <t>MassHeavyWallU184</t>
  </si>
  <si>
    <t>Compliance Insulation R2.89</t>
  </si>
  <si>
    <t>MassHeavyWallU160</t>
  </si>
  <si>
    <t>Compliance Insulation R3.70</t>
  </si>
  <si>
    <t>MetalBldgWallU113</t>
  </si>
  <si>
    <t>Metal Standing Seam - 1/16 in.</t>
  </si>
  <si>
    <t>Compliance Insulation R8.00</t>
  </si>
  <si>
    <t>MetalBldgWallU061</t>
  </si>
  <si>
    <t>Compliance Insulation R15.54</t>
  </si>
  <si>
    <t>MetalBldgWallU057</t>
  </si>
  <si>
    <t>Compliance Insulation R16.69</t>
  </si>
  <si>
    <t>WoodWallU110</t>
  </si>
  <si>
    <t>Plywood - 5/8 in.</t>
  </si>
  <si>
    <t>Compliance Insulation R6.46</t>
  </si>
  <si>
    <t>Gypsum Board - 3/8 in.</t>
  </si>
  <si>
    <t>WoodWallU102</t>
  </si>
  <si>
    <t>Compliance Insulation R7.18</t>
  </si>
  <si>
    <t>WoodWallU059</t>
  </si>
  <si>
    <t>Compliance Insulation R14.32</t>
  </si>
  <si>
    <t>WoodWallU042</t>
  </si>
  <si>
    <t>Compliance Insulation R21.18</t>
  </si>
  <si>
    <t>FlatNonresMetalBuildingRoofU065</t>
  </si>
  <si>
    <t>Compliance Insulation R14.60</t>
  </si>
  <si>
    <t>FlatNonresMetalBuildingRoofU048</t>
  </si>
  <si>
    <t>Compliance Insulation R20.05</t>
  </si>
  <si>
    <t>FlatNonresWoodFramingAndOtherRoofU028</t>
  </si>
  <si>
    <t>Compliance Insulation R34.93</t>
  </si>
  <si>
    <t>FlatNonresWoodFramingAndOtherRoofU034</t>
  </si>
  <si>
    <t>Compliance Insulation R28.63</t>
  </si>
  <si>
    <t>FlatNonresWoodFramingAndOtherRoofU039</t>
  </si>
  <si>
    <t>Compliance Insulation R24.86</t>
  </si>
  <si>
    <t>FlatNonresWoodFramingAndOtherRoofU049</t>
  </si>
  <si>
    <t>Compliance Insulation R19.63</t>
  </si>
  <si>
    <t>FlatNonresWoodFramingAndOtherRoofU067</t>
  </si>
  <si>
    <t>Compliance Insulation R14.14</t>
  </si>
  <si>
    <t>FlatNonresWoodFramingAndOtherRoofU075</t>
  </si>
  <si>
    <t>Compliance Insulation R12.55</t>
  </si>
  <si>
    <t>FlatNonresWoodFramingAndOtherRoofUnconditioned</t>
  </si>
  <si>
    <t>SteepNonresMetalBuildingRoofU065</t>
  </si>
  <si>
    <t>SteepNonresMetalBuildingRoofU048</t>
  </si>
  <si>
    <t>SteepNonresWoodFramingAndOtherRoofU028</t>
  </si>
  <si>
    <t>SteepNonresWoodFramingAndOtherRoofU034</t>
  </si>
  <si>
    <t>SteepNonresWoodFramingAndOtherRoofU039</t>
  </si>
  <si>
    <t>SteepNonresWoodFramingAndOtherRoofU049</t>
  </si>
  <si>
    <t>SteepNonresWoodFramingAndOtherRoofU067</t>
  </si>
  <si>
    <t>SteepNonresWoodFramingAndOtherRoofU075</t>
  </si>
  <si>
    <t>SteepNonresWoodFramingAndOtherRoofUnconditioned</t>
  </si>
  <si>
    <t>FlatResMetalBuildingRoofU065</t>
  </si>
  <si>
    <t>FlatResMetalBuildingRoofU048</t>
  </si>
  <si>
    <t>FlatResWoodFramingAndOtherRoofU028</t>
  </si>
  <si>
    <t>FlatResWoodFramingAndOtherRoofU034</t>
  </si>
  <si>
    <t>FlatResWoodFramingAndOtherRoofU039</t>
  </si>
  <si>
    <t>FlatResWoodFramingAndOtherRoofU049</t>
  </si>
  <si>
    <t>FlatResWoodFramingAndOtherRoofU067</t>
  </si>
  <si>
    <t>FlatResWoodFramingAndOtherRoofU075</t>
  </si>
  <si>
    <t>FlatResWoodFramingAndOtherRoofUnconditioned</t>
  </si>
  <si>
    <t>SteepResMetalBuildingRoofU065</t>
  </si>
  <si>
    <t>SteepResMetalBuildingRoofU048</t>
  </si>
  <si>
    <t>SteepResWoodFramingAndOtherRoofU028</t>
  </si>
  <si>
    <t>SteepResWoodFramingAndOtherRoofU034</t>
  </si>
  <si>
    <t>SteepResWoodFramingAndOtherRoofU039</t>
  </si>
  <si>
    <t>SteepResWoodFramingAndOtherRoofU049</t>
  </si>
  <si>
    <t>SteepResWoodFramingAndOtherRoofU067</t>
  </si>
  <si>
    <t>SteepResWoodFramingAndOtherRoofU075</t>
  </si>
  <si>
    <t>SteepResWoodFramingAndOtherRoofUnconditioned</t>
  </si>
  <si>
    <t>MetalBuildingRoofU065</t>
  </si>
  <si>
    <t>MetalBuildingRoofU048</t>
  </si>
  <si>
    <t>WoodFramingAndOtherRoofU028</t>
  </si>
  <si>
    <t>WoodFramingAndOtherRoofU034</t>
  </si>
  <si>
    <t>WoodFramingAndOtherRoofU039</t>
  </si>
  <si>
    <t>WoodFramingAndOtherRoofU049</t>
  </si>
  <si>
    <t>WoodFramingAndOtherRoofU067</t>
  </si>
  <si>
    <t>WoodFramingAndOtherRoofU075</t>
  </si>
  <si>
    <t>WoodFramingAndOtherRoofUnconditioned</t>
  </si>
  <si>
    <t>OtherFloorU034</t>
  </si>
  <si>
    <t>Compliance Insulation R25.16</t>
  </si>
  <si>
    <t>Carpet - 3/4 in.</t>
  </si>
  <si>
    <t>OtherFloorU039</t>
  </si>
  <si>
    <t>Compliance Insulation R21.39</t>
  </si>
  <si>
    <t>OtherFloorU048</t>
  </si>
  <si>
    <t>Compliance Insulation R16.58</t>
  </si>
  <si>
    <t>OtherFloorU071</t>
  </si>
  <si>
    <t>Compliance Insulation R9.83</t>
  </si>
  <si>
    <t>OtherFloorUnconditioned</t>
  </si>
  <si>
    <t>MassFloorU037</t>
  </si>
  <si>
    <t>Compliance Insulation R22.48</t>
  </si>
  <si>
    <t>MassFloorU045</t>
  </si>
  <si>
    <t>Compliance Insulation R17.67</t>
  </si>
  <si>
    <t>MassFloorU058</t>
  </si>
  <si>
    <t>Compliance Insulation R12.69</t>
  </si>
  <si>
    <t>MassFloorU069</t>
  </si>
  <si>
    <t>Compliance Insulation R9.94</t>
  </si>
  <si>
    <t>MassFloorU092</t>
  </si>
  <si>
    <t>Compliance Insulation R6.32</t>
  </si>
  <si>
    <t>MassFloorU269</t>
  </si>
  <si>
    <t>Compliance Insulation R1.54</t>
  </si>
  <si>
    <t>Air - Cavity - Wall Roof Ceiling - 4 in. or more</t>
  </si>
  <si>
    <t>Air - Wall - 1/2 in.</t>
  </si>
  <si>
    <t>Air - Wall - 3/4 in.</t>
  </si>
  <si>
    <t>Air - Wall - 1 1/2 in.</t>
  </si>
  <si>
    <t>Air - Wall - 3 1/2 in.</t>
  </si>
  <si>
    <t>Air - Ceiling - 1/2 in.</t>
  </si>
  <si>
    <t>Air - Ceiling - 3/4 in.</t>
  </si>
  <si>
    <t>Air - Ceiling - 1 1/2 in.</t>
  </si>
  <si>
    <t>Air - Ceiling - 3 1/2 in.</t>
  </si>
  <si>
    <t>Air - Roof - 1/2 in.</t>
  </si>
  <si>
    <t>Air - Roof - 3/4 in.</t>
  </si>
  <si>
    <t>Air - Roof - 1 1/2 in.</t>
  </si>
  <si>
    <t>Air - Roof - 3 1/2 in.</t>
  </si>
  <si>
    <t>Air - Floor - 1/2 in.</t>
  </si>
  <si>
    <t>Air - Floor - 3/4 in.</t>
  </si>
  <si>
    <t>Air - Floor - 1 1/2 in.</t>
  </si>
  <si>
    <t>Air - Floor - 3 1/2 in.</t>
  </si>
  <si>
    <t>Fiber cement board - 63 lb/ft3 - 1/3 in.</t>
  </si>
  <si>
    <t>Bldg Board and Siding</t>
  </si>
  <si>
    <t>Fiber cement board - 88 lb/ft3 - 1/3 in.</t>
  </si>
  <si>
    <t>Fiber cement board - 88 lb/ft3 - 1/2 in.</t>
  </si>
  <si>
    <t>Fiberboard sheathing - 1/2 in.</t>
  </si>
  <si>
    <t>Gypsum Board - 5/8 in.</t>
  </si>
  <si>
    <t>Gypsum Board - 3/4 in.</t>
  </si>
  <si>
    <t>Hard Board - 3/4 in.</t>
  </si>
  <si>
    <t>Hardboard - HDF - 50 lb/ft3 - 3/8 in.</t>
  </si>
  <si>
    <t>Hardboard - HDF - 50 lb/ft3 - 1/2 in.</t>
  </si>
  <si>
    <t>Hardboard - HDF - 50 lb/ft3 - 5/8 in.</t>
  </si>
  <si>
    <t>Hardboard - HDF - 50 lb/ft3 - 3/4 in.</t>
  </si>
  <si>
    <t>HB Part. Brd - 3/4 in.</t>
  </si>
  <si>
    <t>Metal Deck - 1/16 in.</t>
  </si>
  <si>
    <t>Metal Siding - 1/16 in.</t>
  </si>
  <si>
    <t>OSB - Oriented Strand Board - 1/2 in.</t>
  </si>
  <si>
    <t>OSB - Oriented Strand Board - 5/8 in.</t>
  </si>
  <si>
    <t>OSB - Oriented Strand Board - 3/4 in.</t>
  </si>
  <si>
    <t>Plywood - 1/4 in.</t>
  </si>
  <si>
    <t>Plywood - 3/8 in.</t>
  </si>
  <si>
    <t>Plywood - 1/2 in.</t>
  </si>
  <si>
    <t>Plywood - 3/4 in.</t>
  </si>
  <si>
    <t>Plywood - 1 in.</t>
  </si>
  <si>
    <t>Shingles - Asbestos cement - lapped - 1/4 in.</t>
  </si>
  <si>
    <t>Shingles - Asphalt roll siding - 1/4 in.</t>
  </si>
  <si>
    <t>Shingles - Wood - 16 in. - 7 1/2 in. exposure - 1/2 in.</t>
  </si>
  <si>
    <t>Shingles - Wood - plus insulated backer board Siding - 5/16 in.</t>
  </si>
  <si>
    <t>Wood shingles - 3/4 in.</t>
  </si>
  <si>
    <t>Wood shingles - plain and plastic film faced - 3/4 in.</t>
  </si>
  <si>
    <t>Siding - Asphalt insulating siding - 1/2 in. bed - 1/2 in.</t>
  </si>
  <si>
    <t>Siding - Wood - bevel - 10 in. - lapped - 3/4 in.</t>
  </si>
  <si>
    <t>Synthetic Stucco - EIFS finish - 1 in.</t>
  </si>
  <si>
    <t>Building Paper - 1/16 in.</t>
  </si>
  <si>
    <t>Building Membrane</t>
  </si>
  <si>
    <t>Roofing felt - 1/8 in.</t>
  </si>
  <si>
    <t>Vapor permeable felt - 1/8 in.</t>
  </si>
  <si>
    <t>Vapor seal - 2 layers of mopped 15 lb felt - 1/4 in.</t>
  </si>
  <si>
    <t>Vapor seal - plastic film - 1/16 in.</t>
  </si>
  <si>
    <t>Concrete - 80 lb/ft3 - 2 in.</t>
  </si>
  <si>
    <t>Concrete</t>
  </si>
  <si>
    <t>Concrete - 80 lb/ft3 - 4 in.</t>
  </si>
  <si>
    <t>Concrete - 80 lb/ft3 - 6 in.</t>
  </si>
  <si>
    <t>Concrete - 80 lb/ft3 - 8 in.</t>
  </si>
  <si>
    <t>Concrete - 80 lb/ft3 - 10 in.</t>
  </si>
  <si>
    <t>Concrete - 140 lb/ft3 - 2 in.</t>
  </si>
  <si>
    <t>Concrete - 140 lb/ft3 - 6 in.</t>
  </si>
  <si>
    <t>Concrete - 140 lb/ft3 - 10 in.</t>
  </si>
  <si>
    <t>Concrete Sandwich Panel - 80% Ins. Layer - No Steel in Ins. - Ins. 1 1/2 in.</t>
  </si>
  <si>
    <t>Concrete Sandwich Panel</t>
  </si>
  <si>
    <t>Concrete Sandwich Panel - 80% Ins. Layer - No Steel in Ins. - Ins. 2 in.</t>
  </si>
  <si>
    <t>Concrete Sandwich Panel - 80% Ins. Layer - No Steel in Ins. - Ins. 3 in.</t>
  </si>
  <si>
    <t>Concrete Sandwich Panel - 80% Ins. Layer - No Steel in Ins. - Ins. 4 in.</t>
  </si>
  <si>
    <t>Concrete Sandwich Panel - 80% Ins. Layer - No Steel in Ins. - Ins. 6 in.</t>
  </si>
  <si>
    <t>Concrete Sandwich Panel - 80% Ins. Layer - Steel in Ins. - Ins. 1 1/2 in.</t>
  </si>
  <si>
    <t>Concrete Sandwich Panel - 80% Ins. Layer - Steel in Ins. - Ins. 2 in.</t>
  </si>
  <si>
    <t>Concrete Sandwich Panel - 80% Ins. Layer - Steel in Ins. - Ins. 3 in.</t>
  </si>
  <si>
    <t>Concrete Sandwich Panel - 80% Ins. Layer - Steel in Ins. - Ins. 4 in.</t>
  </si>
  <si>
    <t>Concrete Sandwich Panel - 80% Ins. Layer - Steel in Ins. - Ins. 6 in.</t>
  </si>
  <si>
    <t>Concrete Sandwich Panel - 90% Ins. Layer - No Steel in Ins. - Ins. 1 1/2 in.</t>
  </si>
  <si>
    <t>Concrete Sandwich Panel - 90% Ins. Layer - No Steel in Ins. - Ins. 2 in.</t>
  </si>
  <si>
    <t>Concrete Sandwich Panel - 90% Ins. Layer - No Steel in Ins. - Ins. 3 in.</t>
  </si>
  <si>
    <t>Concrete Sandwich Panel - 90% Ins. Layer - No Steel in Ins. - Ins. 4 in.</t>
  </si>
  <si>
    <t>Concrete Sandwich Panel - 90% Ins. Layer - No Steel in Ins. - Ins. 6 in.</t>
  </si>
  <si>
    <t>Concrete Sandwich Panel - 90% Ins. Layer - Steel in Ins. - Ins. 1 1/2 in.</t>
  </si>
  <si>
    <t>Concrete Sandwich Panel - 90% Ins. Layer - Steel in Ins. - Ins. 2 in.</t>
  </si>
  <si>
    <t>Concrete Sandwich Panel - 90% Ins. Layer - Steel in Ins. - Ins. 3 in.</t>
  </si>
  <si>
    <t>Concrete Sandwich Panel - 90% Ins. Layer - Steel in Ins. - Ins. 4 in.</t>
  </si>
  <si>
    <t>Concrete Sandwich Panel - 90% Ins. Layer - Steel in Ins. - Ins. 6 in.</t>
  </si>
  <si>
    <t>Concrete Sandwich Panel - 100% Ins. Layer - No Steel in Ins. - Ins. 1 1/2 in.</t>
  </si>
  <si>
    <t>Concrete Sandwich Panel - 100% Ins. Layer - No Steel in Ins. - Ins. 2 in.</t>
  </si>
  <si>
    <t>Concrete Sandwich Panel - 100% Ins. Layer - No Steel in Ins. - Ins. 3 in.</t>
  </si>
  <si>
    <t>Concrete Sandwich Panel - 100% Ins. Layer - No Steel in Ins. - Ins. 4 in.</t>
  </si>
  <si>
    <t>Concrete Sandwich Panel - 100% Ins. Layer - No Steel in Ins. - Ins. 6 in.</t>
  </si>
  <si>
    <t>Concrete Sandwich Panel - 100% Ins. Layer - Steel in Ins. - Ins. 1 1/2 in.</t>
  </si>
  <si>
    <t>Concrete Sandwich Panel - 100% Ins. Layer - Steel in Ins. - Ins. 2 in.</t>
  </si>
  <si>
    <t>Concrete Sandwich Panel - 100% Ins. Layer - Steel in Ins. - Ins. 3 in.</t>
  </si>
  <si>
    <t>Concrete Sandwich Panel - 100% Ins. Layer - Steel in Ins. - Ins. 4 in.</t>
  </si>
  <si>
    <t>Concrete Sandwich Panel - 100% Ins. Layer - Steel in Ins. - Ins. 6 in.</t>
  </si>
  <si>
    <t>Acoustic Tile - 3/8 in.</t>
  </si>
  <si>
    <t>Finish Materials</t>
  </si>
  <si>
    <t>Acoustic Tile - 1/2 in.</t>
  </si>
  <si>
    <t>Acoustic Tile - 3/4 in.</t>
  </si>
  <si>
    <t>Linoleum/cork tile - 1/4 in.</t>
  </si>
  <si>
    <t>Rubber tile - 1 in.</t>
  </si>
  <si>
    <t>Slate or tile - 1/2 in.</t>
  </si>
  <si>
    <t>Terrazzo - 1 in.</t>
  </si>
  <si>
    <t>Insulating Concrete Forms - 1 1/2 in. Polyurethane Ins. each side - concrete 6 in.</t>
  </si>
  <si>
    <t>ICF Wall</t>
  </si>
  <si>
    <t>Insulating Concrete Forms - 1 1/2 in. Polyurethane Ins. each side - concrete 8 in.</t>
  </si>
  <si>
    <t>Insulating Concrete Forms - 2 in. Polyurethane Ins. each side - concrete 6 in.</t>
  </si>
  <si>
    <t>Insulating Concrete Forms - 2 in. Polyurethane Ins. each side - concrete 8 in.</t>
  </si>
  <si>
    <t>Insulating Concrete Forms - 4 1/2 in. Polyurethane Ins. each side - concrete 6 in.</t>
  </si>
  <si>
    <t>Insulating Concrete Forms - 4 1/2 in. Polyurethane Ins. each side - concrete 8 in.</t>
  </si>
  <si>
    <t>Insulating Concrete Forms - 2 in. EPS Ins. each side - concrete 6 in.</t>
  </si>
  <si>
    <t>Insulating Concrete Forms - 2 in. EPS Ins. each side - concrete 8 in.</t>
  </si>
  <si>
    <t>Insulating Concrete Forms - 3 in. EPS Ins. each side - concrete 6 in.</t>
  </si>
  <si>
    <t>Insulating Concrete Forms - 3 in. EPS Ins. each side - concrete 8 in.</t>
  </si>
  <si>
    <t>Insulating Concrete Forms - 4 in. EPS Ins. each side - concrete 6 in.</t>
  </si>
  <si>
    <t>Insulating Concrete Forms - 4 in. EPS Ins. each side - concrete 8 in.</t>
  </si>
  <si>
    <t>Insulating Concrete Forms - 2 in. XPS Ins. each side - concrete 6 in.</t>
  </si>
  <si>
    <t>Insulating Concrete Forms - 2 in. XPS Ins. each side - concrete 8 in.</t>
  </si>
  <si>
    <t>Insulating Concrete Forms - 3 in. XPS Ins. each side - concrete 6 in.</t>
  </si>
  <si>
    <t>Insulating Concrete Forms - 3 in. XPS Ins. each side - concrete 8 in.</t>
  </si>
  <si>
    <t>Insulating Concrete Forms - 4 in. XPS Ins. each side - concrete 6 in.</t>
  </si>
  <si>
    <t>Insulating Concrete Forms - 4 in. XPS Ins. each side - concrete 8 in.</t>
  </si>
  <si>
    <t>Glass fiber batt - 3 1/2 in.</t>
  </si>
  <si>
    <t>Insulation Batt</t>
  </si>
  <si>
    <t>Glass fiber batt - 4 in.</t>
  </si>
  <si>
    <t>Glass fiber batt - 4 1/2 in.</t>
  </si>
  <si>
    <t>Glass fiber batt - 5 in.</t>
  </si>
  <si>
    <t>Glass fiber batt - 5 1/2 in.</t>
  </si>
  <si>
    <t>Glass fiber batt - 6 in.</t>
  </si>
  <si>
    <t>Glass fiber batt - 6 1/2 in.</t>
  </si>
  <si>
    <t>Cellular polyisocyanurate (unfaced) - 3 1/2 in.</t>
  </si>
  <si>
    <t>Insulation Board</t>
  </si>
  <si>
    <t>Cellular polyisocyanurate (unfaced) - 4 in.</t>
  </si>
  <si>
    <t>Cellular polyisocyanurate (unfaced) - 4 1/2 in.</t>
  </si>
  <si>
    <t>Cellular polyisocyanurate (unfaced) - 5 in.</t>
  </si>
  <si>
    <t>Cellular polyisocyanurate (unfaced) - 5 1/2 in.</t>
  </si>
  <si>
    <t>Cellular polyisocyanurate (unfaced) - 6 in.</t>
  </si>
  <si>
    <t>Cellular polyisocyanurate (unfaced) - 6 1/2 in.</t>
  </si>
  <si>
    <t>Expanded perlite - organic bonded - 3/4 in.</t>
  </si>
  <si>
    <t>Expanded perlite - organic bonded - 1 in.</t>
  </si>
  <si>
    <t>Expanded perlite - organic bonded - 1 1/2 in.</t>
  </si>
  <si>
    <t>Expanded perlite - organic bonded - 2 in.</t>
  </si>
  <si>
    <t>Expanded perlite - organic bonded - 3 in.</t>
  </si>
  <si>
    <t>Expanded perlite - organic bonded - 4 in.</t>
  </si>
  <si>
    <t>Expanded perlite - organic bonded - 6 in.</t>
  </si>
  <si>
    <t>Expanded Polystyrene - EPS - 1/2 in.</t>
  </si>
  <si>
    <t>Expanded Polystyrene - EPS - 3/4 in.</t>
  </si>
  <si>
    <t>Expanded Polystyrene - EPS - 1 in.</t>
  </si>
  <si>
    <t>Expanded Polystyrene - EPS - 1 1/4 in.</t>
  </si>
  <si>
    <t>Expanded Polystyrene - EPS - 1 1/2 in.</t>
  </si>
  <si>
    <t>Expanded Polystyrene - EPS - 1 3/4 in.</t>
  </si>
  <si>
    <t>Expanded Polystyrene - EPS - 1 7/8 in.</t>
  </si>
  <si>
    <t>Expanded Polystyrene - EPS - 1 15/16 in.</t>
  </si>
  <si>
    <t>Expanded Polystyrene - EPS - 2 in.</t>
  </si>
  <si>
    <t>Expanded Polystyrene - EPS - 2 2/5 in.</t>
  </si>
  <si>
    <t>Expanded Polystyrene - EPS - 2 7/16 in.</t>
  </si>
  <si>
    <t>Expanded Polystyrene - EPS - 3 in.</t>
  </si>
  <si>
    <t>Expanded Polystyrene - EPS - 3 1/3 in.</t>
  </si>
  <si>
    <t>Expanded Polystyrene - EPS - 3 2/5 in.</t>
  </si>
  <si>
    <t>Expanded Polystyrene - EPS - 3 1/2 in.</t>
  </si>
  <si>
    <t>Expanded Polystyrene - EPS - 4 1/16 in.</t>
  </si>
  <si>
    <t>Expanded Polystyrene - EPS - 4 7/10 in.</t>
  </si>
  <si>
    <t>Expanded Polystyrene - EPS - 5 2/5 in.</t>
  </si>
  <si>
    <t>Expanded Polystyrene - EPS - 5 19/20 in.</t>
  </si>
  <si>
    <t>Expanded Polystyrene - EPS - 6 1/10 in.</t>
  </si>
  <si>
    <t>Expanded Polystyrene - EPS - 6 7/8 in.</t>
  </si>
  <si>
    <t>Expanded Polystyrene - EPS - 8 3/5 in.</t>
  </si>
  <si>
    <t>Expanded Polyurethane - 1/2 in.</t>
  </si>
  <si>
    <t>Expanded Polyurethane - 3/4 in.</t>
  </si>
  <si>
    <t>Expanded Polyurethane - 1 in.</t>
  </si>
  <si>
    <t>Expanded Polyurethane - 1 1/4 in.</t>
  </si>
  <si>
    <t>Expanded Polyurethane - 2 in.</t>
  </si>
  <si>
    <t>Perlite board - 3/4 in.</t>
  </si>
  <si>
    <t>Perlite board - 1 in.</t>
  </si>
  <si>
    <t>Perlite board - 1 1/2 in.</t>
  </si>
  <si>
    <t>Perlite board - 2 in.</t>
  </si>
  <si>
    <t>R-24 Batt Wall - 8 in.</t>
  </si>
  <si>
    <t>Loose fill - Mineral fiber - 2 lb/ft3 - 4 in.</t>
  </si>
  <si>
    <t>Insulation Loose Fill</t>
  </si>
  <si>
    <t>Loose fill - Mineral fiber - 2 lb/ft3 - 6 1/2 in.</t>
  </si>
  <si>
    <t>Loose fill - Mineral fiber - 2 lb/ft3 - 7 1/2 in.</t>
  </si>
  <si>
    <t>Loose fill - Mineral fiber - 2 lb/ft3 - 8 1/4 in.</t>
  </si>
  <si>
    <t>Loose fill - Mineral fiber - 2 lb/ft3 - 13 3/4 in.</t>
  </si>
  <si>
    <t>Loose fill - Mineral fiber - closed sidewalls - 3 1/2 in.</t>
  </si>
  <si>
    <t>Rammed Earth</t>
  </si>
  <si>
    <t>Insulation Other</t>
  </si>
  <si>
    <t>Spray applied - Cellulosic fiber - 4.6 lb/ft3 - 3 1/2 in.</t>
  </si>
  <si>
    <t>Insulation Spray Applied</t>
  </si>
  <si>
    <t>Spray applied - Cellulosic fiber - 4.6 lb/ft3 - 4 in.</t>
  </si>
  <si>
    <t>Spray applied - Cellulosic fiber - 4.6 lb/ft3 - 4 1/2 in.</t>
  </si>
  <si>
    <t>Spray applied - Cellulosic fiber - 4.6 lb/ft3 - 5 in.</t>
  </si>
  <si>
    <t>Spray applied - Cellulosic fiber - 4.6 lb/ft3 - 5 1/2 in.</t>
  </si>
  <si>
    <t>Spray applied - Cellulosic fiber - 4.6 lb/ft3 - 6 in.</t>
  </si>
  <si>
    <t>Spray applied - Cellulosic fiber - 4.6 lb/ft3 - 6 1/2 in.</t>
  </si>
  <si>
    <t>Spray applied - Glass fiber - 3.9 lb/ft3 - 3 1/2 in.</t>
  </si>
  <si>
    <t>Spray applied - Glass fiber - 3.9 lb/ft3 - 4 in.</t>
  </si>
  <si>
    <t>Spray applied - Glass fiber - 3.9 lb/ft3 - 4 1/2 in.</t>
  </si>
  <si>
    <t>Spray applied - Glass fiber - 3.9 lb/ft3 - 5 in.</t>
  </si>
  <si>
    <t>Spray applied - Glass fiber - 3.9 lb/ft3 - 5 1/2 in.</t>
  </si>
  <si>
    <t>Spray applied - Glass fiber - 3.9 lb/ft3 - 6 in.</t>
  </si>
  <si>
    <t>Spray applied - Glass fiber - 3.9 lb/ft3 - 6 1/2 in.</t>
  </si>
  <si>
    <t>Spray applied - Polyurethane foam - 0.5 lb/ft3 - 3 1/2 in.</t>
  </si>
  <si>
    <t>Spray applied - Polyurethane foam - 0.5 lb/ft3 - 4 in.</t>
  </si>
  <si>
    <t>Spray applied - Polyurethane foam - 0.5 lb/ft3 - 4 1/2 in.</t>
  </si>
  <si>
    <t>Spray applied - Polyurethane foam - 0.5 lb/ft3 - 5 in.</t>
  </si>
  <si>
    <t>Spray applied - Polyurethane foam - 0.5 lb/ft3 - 5 1/2 in.</t>
  </si>
  <si>
    <t>Spray applied - Polyurethane foam - 0.5 lb/ft3 - 6 in.</t>
  </si>
  <si>
    <t>Spray applied - Polyurethane foam - 0.5 lb/ft3 - 6 1/2 in.</t>
  </si>
  <si>
    <t>Spray applied - Polyurethane foam - 3.0 lb/ft3 - 3 1/2 in.</t>
  </si>
  <si>
    <t>Spray applied - Polyurethane foam - 3.0 lb/ft3 - 4 in.</t>
  </si>
  <si>
    <t>Spray applied - Polyurethane foam - 3.0 lb/ft3 - 4 1/2 in.</t>
  </si>
  <si>
    <t>Spray applied - Polyurethane foam - 3.0 lb/ft3 - 5 in.</t>
  </si>
  <si>
    <t>Spray applied - Polyurethane foam - 3.0 lb/ft3 - 5 1/2 in.</t>
  </si>
  <si>
    <t>Spray applied - Polyurethane foam - 3.0 lb/ft3 - 6 in.</t>
  </si>
  <si>
    <t>Spray applied - Polyurethane foam - 3.0 lb/ft3 - 6 1/2 in.</t>
  </si>
  <si>
    <t>Brick - 48 lb/ft3 - 3 5/8 in.</t>
  </si>
  <si>
    <t>Masonry Materials</t>
  </si>
  <si>
    <t>Brick - fired clay -  140 lb/ft3 - 3 5/8 in.</t>
  </si>
  <si>
    <t>Clay tile - hollow - 1 cell deep - 3 in.</t>
  </si>
  <si>
    <t>Clay tile - hollow - 1 cell deep - 4 in.</t>
  </si>
  <si>
    <t>Clay tile - hollow - 2 cells deep - 6 in.</t>
  </si>
  <si>
    <t>Clay tile - hollow - 2 cells deep - 8 in.</t>
  </si>
  <si>
    <t>Clay tile - hollow - 2 cells deep - 10 in.</t>
  </si>
  <si>
    <t>Clay tile - hollow - 3 cells deep - 12 in.</t>
  </si>
  <si>
    <t>Clay Tile - Paver</t>
  </si>
  <si>
    <t>Gypsum partition block - solid - 3 in. x 12 in. x 30 in. - 3 in.</t>
  </si>
  <si>
    <t>Gypsum partition block - 4 cells - 3 in. x 12 in. x 30 in. - 3 in.</t>
  </si>
  <si>
    <t>Gypsum partition block - 3 cells - 4 in. x 12 in. x 30 in. - 4 in.</t>
  </si>
  <si>
    <t>Stone - 1 in.</t>
  </si>
  <si>
    <t>3 Coat Stucco</t>
  </si>
  <si>
    <t>Clay - Part Grouted and Empty - 130 lb/ft3 - 6 in.</t>
  </si>
  <si>
    <t>Masonry Units Hollow</t>
  </si>
  <si>
    <t>Clay - Part Grouted and Empty - 130 lb/ft3 - 8 in.</t>
  </si>
  <si>
    <t>Concrete - Part Grouted and Empty - 105 lb/ft3 - 6 in.</t>
  </si>
  <si>
    <t>Concrete - Part Grouted and Empty - 105 lb/ft3 - 8 in.</t>
  </si>
  <si>
    <t>Concrete - Part Grouted and Empty - 105 lb/ft3 - 10 in.</t>
  </si>
  <si>
    <t>Concrete - Part Grouted and Empty - 105 lb/ft3 - 12 in.</t>
  </si>
  <si>
    <t>Concrete - Part Grouted and Empty - 115 lb/ft3 - 6 in.</t>
  </si>
  <si>
    <t>Concrete - Part Grouted and Empty - 115 lb/ft3 - 8 in.</t>
  </si>
  <si>
    <t>Concrete - Part Grouted and Empty - 115 lb/ft3 - 10 in.</t>
  </si>
  <si>
    <t>Concrete - Part Grouted and Empty - 115 lb/ft3 - 12 in.</t>
  </si>
  <si>
    <t>Concrete - Part Grouted and Empty - 125 lb/ft3 - 6 in.</t>
  </si>
  <si>
    <t>Concrete - Part Grouted and Empty - 125 lb/ft3 - 8 in.</t>
  </si>
  <si>
    <t>Concrete - Part Grouted and Empty - 125 lb/ft3 - 10 in.</t>
  </si>
  <si>
    <t>Concrete - Part Grouted and Empty - 125 lb/ft3 - 12 in.</t>
  </si>
  <si>
    <t>Clay - Solid Grout - 130 lb/ft3 - 6 in.</t>
  </si>
  <si>
    <t>Masonry Units Solid</t>
  </si>
  <si>
    <t>Clay - Solid Grout - 130 lb/ft3 - 8 in.</t>
  </si>
  <si>
    <t>Concrete - Solid Grout - 105 lb/ft3 - 6 in.</t>
  </si>
  <si>
    <t>Concrete - Solid Grout - 105 lb/ft3 - 8 in.</t>
  </si>
  <si>
    <t>Concrete - Solid Grout - 105 lb/ft3 - 10 in.</t>
  </si>
  <si>
    <t>Concrete - Solid Grout - 105 lb/ft3 - 12 in.</t>
  </si>
  <si>
    <t>Concrete - Solid Grout - 115 lb/ft3 - 6 in.</t>
  </si>
  <si>
    <t>Concrete - Solid Grout - 115 lb/ft3 - 8 in.</t>
  </si>
  <si>
    <t>Concrete - Solid Grout - 115 lb/ft3 - 10 in.</t>
  </si>
  <si>
    <t>Concrete - Solid Grout - 115 lb/ft3 - 12 in.</t>
  </si>
  <si>
    <t>Concrete - Solid Grout - 125 lb/ft3 - 6 in.</t>
  </si>
  <si>
    <t>Concrete - Solid Grout - 125 lb/ft3 - 8 in.</t>
  </si>
  <si>
    <t>Concrete - Solid Grout - 125 lb/ft3 - 10 in.</t>
  </si>
  <si>
    <t>Concrete - Solid Grout - 125 lb/ft3 - 12 in.</t>
  </si>
  <si>
    <t>Clay - Part Grouted and Insulated - 130 lb/ft3 - 6 in.</t>
  </si>
  <si>
    <t>Masonry Units with Fill</t>
  </si>
  <si>
    <t>Clay - Part Grouted and Insulated - 130 lb/ft3 - 8 in.</t>
  </si>
  <si>
    <t>Concrete - Part Grouted and Insulated - 105 lb/ft3 - 6 in.</t>
  </si>
  <si>
    <t>Concrete - Part Grouted and Insulated - 105 lb/ft3 - 8 in.</t>
  </si>
  <si>
    <t>Concrete - Part Grouted and Insulated - 105 lb/ft3 - 10 in.</t>
  </si>
  <si>
    <t>Concrete - Part Grouted and Insulated - 105 lb/ft3 - 12 in.</t>
  </si>
  <si>
    <t>Concrete - Part Grouted and Insulated - 115 lb/ft3 - 6 in.</t>
  </si>
  <si>
    <t>Concrete - Part Grouted and Insulated - 115 lb/ft3 - 8 in.</t>
  </si>
  <si>
    <t>Concrete - Part Grouted and Insulated - 115 lb/ft3 - 10 in.</t>
  </si>
  <si>
    <t>Concrete - Part Grouted and Insulated - 115 lb/ft3 - 12 in.</t>
  </si>
  <si>
    <t>Concrete - Part Grouted and Insulated - 125 lb/ft3 - 6 in.</t>
  </si>
  <si>
    <t>Concrete - Part Grouted and Insulated - 125 lb/ft3 - 8 in.</t>
  </si>
  <si>
    <t>Concrete - Part Grouted and Insulated - 125 lb/ft3 - 10 in.</t>
  </si>
  <si>
    <t>Concrete - Part Grouted and Insulated - 125 lb/ft3 - 12 in.</t>
  </si>
  <si>
    <t>Metal Insulated Panels - 2 in.</t>
  </si>
  <si>
    <t>Metal Insulated Panel Wall</t>
  </si>
  <si>
    <t>Metal Insulated Panels - 2 1/2 in.</t>
  </si>
  <si>
    <t>Metal Insulated Panels - 3 in.</t>
  </si>
  <si>
    <t>Metal Insulated Panels - 4 in.</t>
  </si>
  <si>
    <t>Metal Insulated Panels - 5 in.</t>
  </si>
  <si>
    <t>Metal Insulated Panels - 6 in.</t>
  </si>
  <si>
    <t>Aggregate - 45 lb/ft3 - 1/2 in.</t>
  </si>
  <si>
    <t>Plastering Materials</t>
  </si>
  <si>
    <t>Aggregate - 45 lb/ft3 - 5/8 in.</t>
  </si>
  <si>
    <t>Aggregate - 45 lb/ft3 - on metal lath - 3/4 in.</t>
  </si>
  <si>
    <t>Aggregate - Perlite - 1/2 in.</t>
  </si>
  <si>
    <t>Aggregate - Perlite - 5/8 in.</t>
  </si>
  <si>
    <t>Aggregate - Perlite - on metal lath - 3/4 in.</t>
  </si>
  <si>
    <t>Concrete/Sand Aggregate - 6 in.</t>
  </si>
  <si>
    <t>Gypsum plaster - 80 lb/ft3 - 1/2 in.</t>
  </si>
  <si>
    <t>Gypsum plaster - 80 lb/ft3 - 5/8 in.</t>
  </si>
  <si>
    <t>Gypsum plaster - on metal lath 70 lb/ft3 - 3/4 in.</t>
  </si>
  <si>
    <t>Gypsum plaster - on metal lath 80 lb/ft3 - 3/4 in.</t>
  </si>
  <si>
    <t>Mortar - Cement - 1 in.</t>
  </si>
  <si>
    <t>Mortar - Cement - 1 3/4 in.</t>
  </si>
  <si>
    <t>Perlite plaster - 25 lb/ft3 - 1/2 in.</t>
  </si>
  <si>
    <t>Perlite plaster - 38 lb/ft3 - 1/2 in.</t>
  </si>
  <si>
    <t>Plaster/Sand Aggregate - 1 in.</t>
  </si>
  <si>
    <t>Pulpboard or paper plaster - 1/2 in.</t>
  </si>
  <si>
    <t>Sand aggregate - 3/8 in.</t>
  </si>
  <si>
    <t>Sand aggregate - 1/2 in.</t>
  </si>
  <si>
    <t>Sand aggregate - 5/8 in.</t>
  </si>
  <si>
    <t>Sand aggregate - 3/4 in.</t>
  </si>
  <si>
    <t>Sand aggregate on metal lath - 3/4 in.</t>
  </si>
  <si>
    <t>Vermiculite aggregate - 45 lb/ft3 - 1/2 in.</t>
  </si>
  <si>
    <t>Stucco - 3/8 in.</t>
  </si>
  <si>
    <t>10 PSF Roof - 1 in.</t>
  </si>
  <si>
    <t>Roofing</t>
  </si>
  <si>
    <t>15 PSF Roof - 1 1/2 in.</t>
  </si>
  <si>
    <t>25 PSF Roof - 2 1/2 in.</t>
  </si>
  <si>
    <t>5 PSF Roof - 1/2 in.</t>
  </si>
  <si>
    <t>Asbestos or cement shingles - 3/8 in.</t>
  </si>
  <si>
    <t>Asphalt - bitumen with inert fill - 100 lb/ft3 - 3/4 in.</t>
  </si>
  <si>
    <t>Asphalt - bitumen with inert fill - 144 lb/ft3 - 3/4 in.</t>
  </si>
  <si>
    <t>Asphalt roll roofing - 1/4 in.</t>
  </si>
  <si>
    <t>Asphalt shingles - 1/4 in.</t>
  </si>
  <si>
    <t>Built-up roofing - 3/8 in.</t>
  </si>
  <si>
    <t>Clay tile - 1/2 in.</t>
  </si>
  <si>
    <t>Light Roof - 2/5 in.</t>
  </si>
  <si>
    <t>Mastic asphalt (heavy - 20% grit) - 1 in.</t>
  </si>
  <si>
    <t>Roof Gravel - 1 in.</t>
  </si>
  <si>
    <t>Roof Gravel - 1/2 in.</t>
  </si>
  <si>
    <t>Slate - 1/2 in.</t>
  </si>
  <si>
    <t>Tile Gap - 3/4 in.</t>
  </si>
  <si>
    <t>SIPS - Crawl Space - R22 - I Joist Spline - 6 1/2 in.</t>
  </si>
  <si>
    <t>SIPS Floor</t>
  </si>
  <si>
    <t>SIPS - Crawl Space - R33 - I Joist Spline - 6 1/2 in.</t>
  </si>
  <si>
    <t>SIPS - Crawl Space - R28 - I Joist Spline - 8 1/4 in.</t>
  </si>
  <si>
    <t>SIPS - Crawl Space - R36 - I Joist Spline - 10 1/4 in.</t>
  </si>
  <si>
    <t>SIPS - Crawl Space - R22 - Single 2x Spline - 6 1/2 in.</t>
  </si>
  <si>
    <t>SIPS - Crawl Space - R33 - Single 2x Spline - 6 1/2 in.</t>
  </si>
  <si>
    <t>SIPS - Crawl Space - R28 - Single 2x Spline - 8 1/4 in.</t>
  </si>
  <si>
    <t>SIPS - Crawl Space - R36 - Single 2x Spline - 10 1/4 in.</t>
  </si>
  <si>
    <t>SIPS - Crawl Space - R22 - Double 2x Spline - 6 1/2 in.</t>
  </si>
  <si>
    <t>SIPS - Crawl Space - R33 - Double 2x Spline - 6 1/2 in.</t>
  </si>
  <si>
    <t>SIPS - Crawl Space - R28 - Double 2x Spline - 8 1/4 in.</t>
  </si>
  <si>
    <t>SIPS - Crawl Space - R36 - Double 2x Spline - 10 1/4 in.</t>
  </si>
  <si>
    <t>SIPS - No Crawl Space - R22 - I Joist Spline - 6 1/2 in.</t>
  </si>
  <si>
    <t>SIPS - No Crawl Space - R33 - I Joist Spline - 6 1/2 in.</t>
  </si>
  <si>
    <t>SIPS - No Crawl Space - R28 - I Joist Spline - 8 1/4 in.</t>
  </si>
  <si>
    <t>SIPS - No Crawl Space - R36 - I Joist Spline - 10 1/4 in.</t>
  </si>
  <si>
    <t>SIPS - No Crawl Space - R22 - Single 2x Spline - 6 1/2 in.</t>
  </si>
  <si>
    <t>SIPS - No Crawl Space - R33 - Single 2x Spline - 6 1/2 in.</t>
  </si>
  <si>
    <t>SIPS - No Crawl Space - R28 - Single 2x Spline - 8 1/4 in.</t>
  </si>
  <si>
    <t>SIPS - No Crawl Space - R36 - Single 2x Spline - 10 1/4 in.</t>
  </si>
  <si>
    <t>SIPS - No Crawl Space - R22 - Double 2x Spline - 6 1/2 in.</t>
  </si>
  <si>
    <t>SIPS - No Crawl Space - R33 - Double 2x Spline - 6 1/2 in.</t>
  </si>
  <si>
    <t>SIPS - No Crawl Space - R28 - Double 2x Spline - 8 1/4 in.</t>
  </si>
  <si>
    <t>SIPS - No Crawl Space - R36 - Double 2x Spline - 10 1/4 in.</t>
  </si>
  <si>
    <t>SIPS - R22 - I joist Spline - 6 1/2 in.</t>
  </si>
  <si>
    <t>SIPS Roof</t>
  </si>
  <si>
    <t>SIPS - R33 - I joist Spline - 6 1/2 in.</t>
  </si>
  <si>
    <t>SIPS - R28 - I joist Spline - 8 1/2 in.</t>
  </si>
  <si>
    <t>SIPS - R36 - I joist Spline - 10 1/4 in.</t>
  </si>
  <si>
    <t>SIPS - R55 - I joist Spline - 10 1/4 in.</t>
  </si>
  <si>
    <t>SIPS - R44 - I joist Spline - 12 1/4 in.</t>
  </si>
  <si>
    <t>SIPS - R22 - Single 2x Spline - 6 1/2 in.</t>
  </si>
  <si>
    <t>SIPS - R33 - Single 2x Spline - 6 1/2 in.</t>
  </si>
  <si>
    <t>SIPS - R28 - Single 2x Spline - 8 1/2 in.</t>
  </si>
  <si>
    <t>SIPS - R36 - Single 2x Spline - 10 1/4 in.</t>
  </si>
  <si>
    <t>SIPS - R55 - Single 2x Spline - 10 1/4 in.</t>
  </si>
  <si>
    <t>SIPS - R44 - Single 2x Spline - 12 1/4 in.</t>
  </si>
  <si>
    <t>SIPS - R22 - Double 2x Spline - 6 1/2 in.</t>
  </si>
  <si>
    <t>SIPS - R33 - Double 2x Spline - 6 1/2 in.</t>
  </si>
  <si>
    <t>SIPS - R28 - Double 2x Spline - 8 1/2 in.</t>
  </si>
  <si>
    <t>SIPS - R36 - Double 2x Spline - 10 1/4 in.</t>
  </si>
  <si>
    <t>SIPS - R55 - Double 2x Spline - 10 1/4 in.</t>
  </si>
  <si>
    <t>SIPS - R44 - Double 2x Spline - 12 1/4 in.</t>
  </si>
  <si>
    <t>SIPS - R22 - OSB Spline - 6 1/2 in.</t>
  </si>
  <si>
    <t>SIPS - R33 - OSB Spline - 6 1/2 in.</t>
  </si>
  <si>
    <t>SIPS - R28 - OSB Spline - 8 1/2 in.</t>
  </si>
  <si>
    <t>SIPS - R36 - OSB Spline - 10 1/4 in.</t>
  </si>
  <si>
    <t>SIPS - R55 - OSB Spline - 10 1/4 in.</t>
  </si>
  <si>
    <t>SIPS - R44 - OSB Spline - 12 1/4 in.</t>
  </si>
  <si>
    <t>SIPS - R14 - Metal Spline - 48 in.</t>
  </si>
  <si>
    <t>SIPS - R22 - Metal Spline - 48 in.</t>
  </si>
  <si>
    <t>SIPS - R28 - Metal Spline - 48 in.</t>
  </si>
  <si>
    <t>SIPS - R36 - Metal Spline - 48 in.</t>
  </si>
  <si>
    <t>SIPS - R14 - I joist Spline - 4 1/2 in.</t>
  </si>
  <si>
    <t>SIPS Wall</t>
  </si>
  <si>
    <t>SIPS - R18 - I joist Spline - 4 1/2 in.</t>
  </si>
  <si>
    <t>SIPS - R28 - I joist Spline - 8 1/4 in.</t>
  </si>
  <si>
    <t>SIPS - R14 - Single 2x Spline - 4 1/2 in.</t>
  </si>
  <si>
    <t>SIPS - R18 - Single 2x Spline - 4 1/2 in.</t>
  </si>
  <si>
    <t>SIPS - R28 - Single 2x Spline - 8 1/4 in.</t>
  </si>
  <si>
    <t>SIPS - R14 - Double 2x Spline - 4 1/2 in.</t>
  </si>
  <si>
    <t>SIPS - R18 - Double 2x Spline - 4 1/2 in.</t>
  </si>
  <si>
    <t>SIPS - R28 - Double 2x Spline - 8 1/4 in.</t>
  </si>
  <si>
    <t>SIPS - R14 - OSB Spline - 4 1/2 in.</t>
  </si>
  <si>
    <t>SIPS - R18 - OSB Spline - 4 1/2 in.</t>
  </si>
  <si>
    <t>SIPS - R28 - OSB Spline - 8 1/4 in.</t>
  </si>
  <si>
    <t>Aluminum w/out Thrml Break - Single glass pane. stone. or metal pane - No Ins.</t>
  </si>
  <si>
    <t>Spandrel Panels Curtain Walls</t>
  </si>
  <si>
    <t>Aluminum w/out Thrml Break - Single glass pane. stone. or metal pane - R4 Ins.</t>
  </si>
  <si>
    <t>Aluminum w/out Thrml Break - Single glass pane. stone. or metal pane - R7 Ins.</t>
  </si>
  <si>
    <t>Aluminum w/out Thrml Break - Single glass pane. stone. or metal pane - R10 Ins.</t>
  </si>
  <si>
    <t>Aluminum w/out Thrml Break - Single glass pane. stone. or metal pane - R15 Ins.</t>
  </si>
  <si>
    <t>Aluminum w/out Thrml Break - Single glass pane. stone. or metal pane - R20 Ins.</t>
  </si>
  <si>
    <t>Aluminum w/out Thrml Break - Single glass pane. stone. or metal pane - R25 Ins.</t>
  </si>
  <si>
    <t>Aluminum w/out Thrml Break - Single glass pane. stone. or metal pane - R30 Ins.</t>
  </si>
  <si>
    <t>Aluminum w/out Thrml Break - Double glass with no low e coatings - No Ins.</t>
  </si>
  <si>
    <t>Aluminum w/out Thrml Break - Double glass with no low e coatings - R4 Ins.</t>
  </si>
  <si>
    <t>Aluminum w/out Thrml Break - Double glass with no low e coatings - R7 Ins.</t>
  </si>
  <si>
    <t>Aluminum w/out Thrml Break - Double glass with no low e coatings - R10 Ins.</t>
  </si>
  <si>
    <t>Aluminum w/out Thrml Break - Double glass with no low e coatings - R15 Ins.</t>
  </si>
  <si>
    <t>Aluminum w/out Thrml Break - Double glass with no low e coatings - R20 Ins.</t>
  </si>
  <si>
    <t>Aluminum w/out Thrml Break - Double glass with no low e coatings - R25 Ins.</t>
  </si>
  <si>
    <t>Aluminum w/out Thrml Break - Double glass with no low e coatings - R30 Ins.</t>
  </si>
  <si>
    <t>Aluminum w/out Thrml Break - Triple or low e glass - No Ins.</t>
  </si>
  <si>
    <t>Aluminum w/out Thrml Break - Triple or low e glass - R4 Ins.</t>
  </si>
  <si>
    <t>Aluminum w/out Thrml Break - Triple or low e glass - R7 Ins.</t>
  </si>
  <si>
    <t>Aluminum w/out Thrml Break - Triple or low e glass - R10 Ins.</t>
  </si>
  <si>
    <t>Aluminum w/out Thrml Break - Triple or low e glass - R15 Ins.</t>
  </si>
  <si>
    <t>Aluminum w/out Thrml Break - Triple or low e glass - R20 Ins.</t>
  </si>
  <si>
    <t>Aluminum w/out Thrml Break - Triple or low e glass - R25 Ins.</t>
  </si>
  <si>
    <t>Aluminum w/out Thrml Break - Triple or low e glass - R30 Ins.</t>
  </si>
  <si>
    <t>Aluminum w/ Thrml Break - Single glass pane. stone. or metal pane - No Ins.</t>
  </si>
  <si>
    <t>Aluminum w/ Thrml Break - Single glass pane. stone. or metal pane - R4 Ins.</t>
  </si>
  <si>
    <t>Aluminum w/ Thrml Break - Single glass pane. stone. or metal pane - R7 Ins.</t>
  </si>
  <si>
    <t>Aluminum w/ Thrml Break - Single glass pane. stone. or metal pane - R10 Ins.</t>
  </si>
  <si>
    <t>Aluminum w/ Thrml Break - Single glass pane. stone. or metal pane - R15 Ins.</t>
  </si>
  <si>
    <t>Aluminum w/ Thrml Break - Single glass pane. stone. or metal pane - R20 Ins.</t>
  </si>
  <si>
    <t>Aluminum w/ Thrml Break - Single glass pane. stone. or metal pane - R25 Ins.</t>
  </si>
  <si>
    <t>Aluminum w/ Thrml Break - Single glass pane. stone. or metal pane - R30 Ins.</t>
  </si>
  <si>
    <t>Aluminum w/ Thrml Break - Double glass with no low e - No Ins.</t>
  </si>
  <si>
    <t>Aluminum w/ Thrml Break - Double glass with no low e - R4 Ins.</t>
  </si>
  <si>
    <t>Aluminum w/ Thrml Break - Double glass with no low e - R7 Ins.</t>
  </si>
  <si>
    <t>Aluminum w/ Thrml Break - Double glass with no low e - R10 Ins.</t>
  </si>
  <si>
    <t>Aluminum w/ Thrml Break - Double glass with no low e - R15 Ins.</t>
  </si>
  <si>
    <t>Aluminum w/ Thrml Break - Double glass with no low e - R20 Ins.</t>
  </si>
  <si>
    <t>Aluminum w/ Thrml Break - Double glass with no low e - R25 Ins.</t>
  </si>
  <si>
    <t>Aluminum w/ Thrml Break - Double glass with no low e - R30 Ins.</t>
  </si>
  <si>
    <t>Aluminum w/ Thrml Break - Triple or low e glass - No Ins.</t>
  </si>
  <si>
    <t>Aluminum w/ Thrml Break - Triple or low e glass - R4 Ins.</t>
  </si>
  <si>
    <t>Aluminum w/ Thrml Break - Triple or low e glass - R7 Ins.</t>
  </si>
  <si>
    <t>Aluminum w/ Thrml Break - Triple or low e glass - R10 Ins.</t>
  </si>
  <si>
    <t>Aluminum w/ Thrml Break - Triple or low e glass - R15 Ins.</t>
  </si>
  <si>
    <t>Aluminum w/ Thrml Break - Triple or low e glass - R20 Ins.</t>
  </si>
  <si>
    <t>Aluminum w/ Thrml Break - Triple or low e glass - R25 Ins.</t>
  </si>
  <si>
    <t>Aluminum w/ Thrml Break - Triple or low e glass - R30 Ins.</t>
  </si>
  <si>
    <t>Continuous Ins. - Single glass pane. stone. or metal pane - No Ins.</t>
  </si>
  <si>
    <t>Continuous Ins. - Single glass pane. stone. or metal pane - R4 Ins.</t>
  </si>
  <si>
    <t>Continuous Ins. - Single glass pane. stone. or metal pane - R7 Ins.</t>
  </si>
  <si>
    <t>Continuous Ins. - Single glass pane. stone. or metal pane - R10 Ins.</t>
  </si>
  <si>
    <t>Continuous Ins. - Single glass pane. stone. or metal pane - R15 Ins.</t>
  </si>
  <si>
    <t>Continuous Ins. - Single glass pane. stone. or metal pane - R20 Ins.</t>
  </si>
  <si>
    <t>Continuous Ins. - Single glass pane. stone. or metal pane - R25 Ins.</t>
  </si>
  <si>
    <t>Continuous Ins. - Single glass pane. stone. or metal pane - R30 Ins.</t>
  </si>
  <si>
    <t>Continuous Ins. - Double glass with no low e coatings - No Ins.</t>
  </si>
  <si>
    <t>Continuous Ins. - Double glass with no low e coatings - R4 Ins.</t>
  </si>
  <si>
    <t>Continuous Ins. - Double glass with no low e coatings - R7 Ins.</t>
  </si>
  <si>
    <t>Continuous Ins. - Double glass with no low e coatings - R10 Ins.</t>
  </si>
  <si>
    <t>Continuous Ins. - Double glass with no low e coatings - R15 Ins.</t>
  </si>
  <si>
    <t>Continuous Ins. - Double glass with no low e coatings - R20 Ins.</t>
  </si>
  <si>
    <t>Continuous Ins. - Double glass with no low e coatings - R25 Ins.</t>
  </si>
  <si>
    <t>Continuous Ins. - Double glass with no low e coatings - R30 Ins.</t>
  </si>
  <si>
    <t>Continuous Ins. - Triple or low e glass - No Ins.</t>
  </si>
  <si>
    <t>Continuous Ins. - Triple or low e glass - R4 Ins.</t>
  </si>
  <si>
    <t>Continuous Ins. - Triple or low e glass - R7 Ins.</t>
  </si>
  <si>
    <t>Continuous Ins. - Triple or low e glass - R10 Ins.</t>
  </si>
  <si>
    <t>Continuous Ins. - Triple or low e glass - R15 Ins.</t>
  </si>
  <si>
    <t>Continuous Ins. - Triple or low e glass - R20 Ins.</t>
  </si>
  <si>
    <t>Continuous Ins. - Triple or low e glass - R25 Ins.</t>
  </si>
  <si>
    <t>Continuous Ins. - Triple or low e glass - R30 Ins.</t>
  </si>
  <si>
    <t>Structural Glazing - Single glass pane. stone. or metal pane - No Ins.</t>
  </si>
  <si>
    <t>Structural Glazing - Single glass pane. stone. or metal pane - R4 Ins.</t>
  </si>
  <si>
    <t>Structural Glazing - Single glass pane. stone. or metal pane - R7 Ins.</t>
  </si>
  <si>
    <t>Structural Glazing - Single glass pane. stone. or metal pane - R10 Ins.</t>
  </si>
  <si>
    <t>Structural Glazing - Single glass pane. stone. or metal pane - R15 Ins.</t>
  </si>
  <si>
    <t>Structural Glazing - Single glass pane. stone. or metal pane - R20 Ins.</t>
  </si>
  <si>
    <t>Structural Glazing - Single glass pane. stone. or metal pane - R25 Ins.</t>
  </si>
  <si>
    <t>Structural Glazing - Single glass pane. stone. or metal pane - R30 Ins.</t>
  </si>
  <si>
    <t>Structural Glazing - Double glass with no low e coatings - No Ins.</t>
  </si>
  <si>
    <t>Structural Glazing - Double glass with no low e coatings - R4 Ins.</t>
  </si>
  <si>
    <t>Structural Glazing - Double glass with no low e coatings - R7 Ins.</t>
  </si>
  <si>
    <t>Structural Glazing - Double glass with no low e coatings - R10 Ins.</t>
  </si>
  <si>
    <t>Structural Glazing - Double glass with no low e coatings - R15 Ins.</t>
  </si>
  <si>
    <t>Structural Glazing - Double glass with no low e coatings - R20 Ins.</t>
  </si>
  <si>
    <t>Structural Glazing - Double glass with no low e coatings - R25 Ins.</t>
  </si>
  <si>
    <t>Structural Glazing - Double glass with no low e coatings - R30 Ins.</t>
  </si>
  <si>
    <t>Structural Glazing - Triple or low e glass - No Ins.</t>
  </si>
  <si>
    <t>Structural Glazing - Triple or low e glass - R4 Ins.</t>
  </si>
  <si>
    <t>Structural Glazing - Triple or low e glass - R7 Ins.</t>
  </si>
  <si>
    <t>Structural Glazing - Triple or low e glass - R10 Ins.</t>
  </si>
  <si>
    <t>Structural Glazing - Triple or low e glass - R15 Ins.</t>
  </si>
  <si>
    <t>Structural Glazing - Triple or low e glass - R20 Ins.</t>
  </si>
  <si>
    <t>Structural Glazing - Triple or low e glass - R25 Ins.</t>
  </si>
  <si>
    <t>Structural Glazing - Triple or low e glass - R30 Ins.</t>
  </si>
  <si>
    <t>Straw Bale - Int and Ext Stucco - 18 in.</t>
  </si>
  <si>
    <t>Straw Bale Wall</t>
  </si>
  <si>
    <t>Ash - 1 in.</t>
  </si>
  <si>
    <t>Woods</t>
  </si>
  <si>
    <t>Birch - 1 in.</t>
  </si>
  <si>
    <t>California Redwood - 1 in.</t>
  </si>
  <si>
    <t>Douglas Fir-Larch - 1 in.</t>
  </si>
  <si>
    <t>Hardwood - 1 in.</t>
  </si>
  <si>
    <t>Hardwood - 1/2 in.</t>
  </si>
  <si>
    <t>Hardwood - 3/4 in.</t>
  </si>
  <si>
    <t>Maple - 1 in.</t>
  </si>
  <si>
    <t>Oak - 1 in.</t>
  </si>
  <si>
    <t>Pine (oven-dried) - 1 in.</t>
  </si>
  <si>
    <t>Wood - 1 in.</t>
  </si>
  <si>
    <t>Wood - 1/2 in.</t>
  </si>
  <si>
    <t>Wood - 2 in.</t>
  </si>
  <si>
    <t>Wood - 4 in.</t>
  </si>
  <si>
    <t>Wood siding - 1/2 in.</t>
  </si>
  <si>
    <t>Standards Information</t>
  </si>
  <si>
    <t>Material Standard</t>
  </si>
  <si>
    <t>Code Category</t>
  </si>
  <si>
    <t>Code Identifier</t>
  </si>
  <si>
    <t>Metal Framed Wall - 16inOC - 2x4 - R0 ins.</t>
  </si>
  <si>
    <t>Metal Framed Wall - 16inOC - 2x4 - R5 ins.</t>
  </si>
  <si>
    <t>Metal Framed Wall - 16inOC - 2x4 - R11 ins.</t>
  </si>
  <si>
    <t>Metal Framed Wall - 16inOC - 2x4 - R13 ins.</t>
  </si>
  <si>
    <t>Metal Framed Wall - 16inOC - 2x4 - R15 ins.</t>
  </si>
  <si>
    <t>Metal Framed Wall - 16inOC - 2x6 - R19 ins.</t>
  </si>
  <si>
    <t>Metal Framed Wall - 16inOC - 2x6 - R21 ins.</t>
  </si>
  <si>
    <t>Metal Framed Wall - 16inOC - 2x8 - R19 ins.</t>
  </si>
  <si>
    <t>Metal Framed Wall - 16inOC - 2x8 - R22 ins.</t>
  </si>
  <si>
    <t>Metal Framed Wall - 16inOC - 2x8 - R25 ins.</t>
  </si>
  <si>
    <t>Metal Framed Wall - 16inOC - 2x8 - R30 ins.</t>
  </si>
  <si>
    <t>Metal Framed Wall - 24inOC - 2x4 - R0 ins.</t>
  </si>
  <si>
    <t>Metal Framed Wall - 24inOC - 2x4 - R5 ins.</t>
  </si>
  <si>
    <t>Metal Framed Wall - 24inOC - 2x4 - R11 ins.</t>
  </si>
  <si>
    <t>Metal Framed Wall - 24inOC - 2x4 - R13 ins.</t>
  </si>
  <si>
    <t>Metal Framed Wall - 24inOC - 2x4 - R15 ins.</t>
  </si>
  <si>
    <t>Metal Framed Wall - 24inOC - 2x6 - R19 ins.</t>
  </si>
  <si>
    <t>Metal Framed Wall - 24inOC - 2x6 - R21 ins.</t>
  </si>
  <si>
    <t>Metal Framed Wall - 24inOC - 2x8 - R19 ins.</t>
  </si>
  <si>
    <t>Metal Framed Wall - 24inOC - 2x8 - R22 ins.</t>
  </si>
  <si>
    <t>Metal Framed Wall - 24inOC - 2x8 - R25 ins.</t>
  </si>
  <si>
    <t>Metal Framed Wall - 24inOC - 2x8 - R30 ins.</t>
  </si>
  <si>
    <t>Metal Framed Wall</t>
  </si>
  <si>
    <t>FramingMaterial</t>
  </si>
  <si>
    <t>Framing Configuration</t>
  </si>
  <si>
    <t>Framing Depth</t>
  </si>
  <si>
    <t>FramingSize</t>
  </si>
  <si>
    <t>CavityInsulation (R-XX)</t>
  </si>
  <si>
    <t>Assembly R Value (h-ft2.F/Btu)</t>
  </si>
  <si>
    <t>Wall16inOC</t>
  </si>
  <si>
    <t>3_5in</t>
  </si>
  <si>
    <t>2x4</t>
  </si>
  <si>
    <t>5_5in</t>
  </si>
  <si>
    <t>2x6</t>
  </si>
  <si>
    <t>7_25in</t>
  </si>
  <si>
    <t>2x8</t>
  </si>
  <si>
    <t>Wall24inOC</t>
  </si>
  <si>
    <t>Metal Framed Floor - 16inOC - 2x6 - R0 ins.</t>
  </si>
  <si>
    <t>Metal Framed Floor - 16inOC - 2x6 - R11 ins.</t>
  </si>
  <si>
    <t>Metal Framed Floor - 16inOC - 2x6 - R13 ins.</t>
  </si>
  <si>
    <t>Metal Framed Floor - 16inOC - 2x6 - R19 ins.</t>
  </si>
  <si>
    <t>Metal Framed Floor - 16inOC - 2x8 - R19 ins.</t>
  </si>
  <si>
    <t>Metal Framed Floor - 16inOC - 2x8 - R22 ins.</t>
  </si>
  <si>
    <t>Metal Framed Floor - 16inOC - 2x10 - R30 ins.</t>
  </si>
  <si>
    <t>Metal Framed Floor - 16inOC - 2x12 - R38 ins.</t>
  </si>
  <si>
    <t>Metal Framed Floor - 24inOC - 2x6 - R0 ins.</t>
  </si>
  <si>
    <t>Metal Framed Floor - 24inOC - 2x6 - R11 ins.</t>
  </si>
  <si>
    <t>Metal Framed Floor - 24inOC - 2x6 - R13 ins.</t>
  </si>
  <si>
    <t>Metal Framed Floor - 24inOC - 2x6 - R19 ins.</t>
  </si>
  <si>
    <t>Metal Framed Floor - 24inOC - 2x8 - R19 ins.</t>
  </si>
  <si>
    <t>Metal Framed Floor - 24inOC - 2x8 - R22 ins.</t>
  </si>
  <si>
    <t>Metal Framed Floor - 24inOC - 2x10 - R30 ins.</t>
  </si>
  <si>
    <t>Metal Framed Floor - 24inOC - 2x12 - R38 ins.</t>
  </si>
  <si>
    <t>Metal Framed Floor</t>
  </si>
  <si>
    <t>Floor16inOC</t>
  </si>
  <si>
    <t>9_25in</t>
  </si>
  <si>
    <t>2x10</t>
  </si>
  <si>
    <t>11_25in</t>
  </si>
  <si>
    <t>2x12</t>
  </si>
  <si>
    <t>Floor24inOC</t>
  </si>
  <si>
    <t>Metal Screw Down Roof - No Thrml Blk - R10 ins.</t>
  </si>
  <si>
    <t>Metal Screw Down Roof - No Thrml Blk - R11 ins.</t>
  </si>
  <si>
    <t>Metal Screw Down Roof - No Thrml Blk - R13ins.</t>
  </si>
  <si>
    <t>Metal Screw Down Roof - No Thrml Blk - R16 ins.</t>
  </si>
  <si>
    <t>Metal Screw Down Roof - No Thrml Blk - R19 ins.</t>
  </si>
  <si>
    <t>Metal Standing Seam Roof - Thrml Blk - R6 ins.</t>
  </si>
  <si>
    <t>Metal Standing Seam Roof - Thrml Blk - R10 ins.</t>
  </si>
  <si>
    <t>Metal Standing Seam Roof - Thrml Blk - R11 ins.</t>
  </si>
  <si>
    <t>Metal Standing Seam Roof - Thrml Blk - R13 ins.</t>
  </si>
  <si>
    <t>Metal Standing Seam Roof - Thrml Blk - R16 ins.</t>
  </si>
  <si>
    <t>Metal Standing Seam Roof - Thrml Blk - R19 ins.</t>
  </si>
  <si>
    <t>Metal Standing Seam Roof - Thrml Blk - Dbl Ins. Layer - R10 + R10 Ins.</t>
  </si>
  <si>
    <t>Metal Standing Seam Roof - Thrml Blk - Dbl Ins. Layer - R10 + R11 Ins.</t>
  </si>
  <si>
    <t>Metal Standing Seam Roof - Thrml Blk - Dbl Ins. Layer - R11 + R11 Ins.</t>
  </si>
  <si>
    <t>Metal Standing Seam Roof - Thrml Blk - Dbl Ins. Layer - R10 + R13 Ins.</t>
  </si>
  <si>
    <t>Metal Standing Seam Roof - Thrml Blk - Dbl Ins. Layer - R11 + R13 Ins.</t>
  </si>
  <si>
    <t>Metal Standing Seam Roof - Thrml Blk - Dbl Ins. Layer - R13 + R13 Ins.</t>
  </si>
  <si>
    <t>Metal Standing Seam Roof - Thrml Blk - Dbl Ins. Layer - R10 + R19 Ins.</t>
  </si>
  <si>
    <t>Metal Standing Seam Roof - Thrml Blk - Dbl Ins. Layer - R11 + R19 Ins.</t>
  </si>
  <si>
    <t>Metal Standing Seam Roof - Thrml Blk - Dbl Ins. Layer - R13 + R19 Ins.</t>
  </si>
  <si>
    <t>Metal Standing Seam Roof - Thrml Blk - Dbl Ins. Layer - R16 + R19 Ins.</t>
  </si>
  <si>
    <t>Metal Standing Seam Roof - Thrml Blk - Dbl Ins. Layer - R19 + R19 Ins.</t>
  </si>
  <si>
    <t>Metal Standing Seam Roof - Thrml Blk - Ins. and Filled Cavity - R19 + R10 Ins.</t>
  </si>
  <si>
    <t>Metal Building Roof</t>
  </si>
  <si>
    <t>RoofMetalScrewDown</t>
  </si>
  <si>
    <t>NA</t>
  </si>
  <si>
    <t>RoofMetalStandingSeam</t>
  </si>
  <si>
    <t>RoofMetalStandingSeamFilledCavity</t>
  </si>
  <si>
    <t>Metal Framed Roof - 16inOC - 2x4 - R11 ins.</t>
  </si>
  <si>
    <t>Metal Framed Roof - 16inOC - 2x4 - R13 ins.</t>
  </si>
  <si>
    <t>Metal Framed Roof - 16inOC - 2x4 - R15 ins.</t>
  </si>
  <si>
    <t>Metal Framed Roof - 16inOC - 2x4 - R19 ins.</t>
  </si>
  <si>
    <t>Metal Framed Roof - 16inOC - 2x6 - R11 ins.</t>
  </si>
  <si>
    <t>Metal Framed Roof - 16inOC - 2x6 - R13 ins.</t>
  </si>
  <si>
    <t>Metal Framed Roof - 16inOC - 2x6 - R15 ins.</t>
  </si>
  <si>
    <t>Metal Framed Roof - 16inOC - 2x6 - R19 ins.</t>
  </si>
  <si>
    <t>Metal Framed Roof - 16inOC - 2x8 - R19 ins.</t>
  </si>
  <si>
    <t>Metal Framed Roof - 16inOC - 2x8 - R21 ins.</t>
  </si>
  <si>
    <t>Metal Framed Roof - 16inOC - 2x10 - R25 ins.</t>
  </si>
  <si>
    <t>Metal Framed Roof - 16inOC - 2x10 - R30 ins.</t>
  </si>
  <si>
    <t>Metal Framed Roof - 16inOC - 2x12 - R30 ins.</t>
  </si>
  <si>
    <t>Metal Framed Roof - 16inOC - 2x12 - R38 ins.</t>
  </si>
  <si>
    <t>Metal Framed Roof - 16inOC - 2x14 - R38 ins.</t>
  </si>
  <si>
    <t>Metal Framed Roof - 24inOC - 2x4 - R11 ins.</t>
  </si>
  <si>
    <t>Metal Framed Roof - 24inOC - 2x4 - R13 ins.</t>
  </si>
  <si>
    <t>Metal Framed Roof - 24inOC - 2x4 - R15 ins.</t>
  </si>
  <si>
    <t>Metal Framed Roof - 24inOC - 2x4 - R19 ins.</t>
  </si>
  <si>
    <t>Metal Framed Roof - 24inOC - 2x6 - R11 ins.</t>
  </si>
  <si>
    <t>Metal Framed Roof - 24inOC - 2x6 - R13 ins.</t>
  </si>
  <si>
    <t>Metal Framed Roof - 24inOC - 2x6 - R15 ins.</t>
  </si>
  <si>
    <t>Metal Framed Roof - 24inOC - 2x6 - R19 ins.</t>
  </si>
  <si>
    <t>Metal Framed Roof - 24inOC - 2x8 - R19 ins.</t>
  </si>
  <si>
    <t>Metal Framed Roof - 24inOC - 2x8 - R21 ins.</t>
  </si>
  <si>
    <t>Metal Framed Roof - 24inOC - 2x10 - R25 ins.</t>
  </si>
  <si>
    <t>Metal Framed Roof - 24inOC - 2x10 - R30 ins.</t>
  </si>
  <si>
    <t>Metal Framed Roof - 24inOC - 2x12 - R30 ins.</t>
  </si>
  <si>
    <t>Metal Framed Roof - 24inOC - 2x12 - R38 ins.</t>
  </si>
  <si>
    <t>Metal Framed Roof - 24inOC - 2x14 - R38 ins.</t>
  </si>
  <si>
    <t>Roof16inOC</t>
  </si>
  <si>
    <t>3_5In</t>
  </si>
  <si>
    <t>5_5In</t>
  </si>
  <si>
    <t>7_25In</t>
  </si>
  <si>
    <t>9_25In</t>
  </si>
  <si>
    <t>11_25In</t>
  </si>
  <si>
    <t>13_25In</t>
  </si>
  <si>
    <t>2x14</t>
  </si>
  <si>
    <t>Roof24inOC</t>
  </si>
  <si>
    <t>Wood Framed Wall</t>
  </si>
  <si>
    <t>Wood</t>
  </si>
  <si>
    <t>Wood Framed Floor</t>
  </si>
  <si>
    <t>Wood Frame Rafter Roof</t>
  </si>
  <si>
    <t>Wood Framed Attic Floor</t>
  </si>
  <si>
    <t>WallAWS24inOC</t>
  </si>
  <si>
    <t>WallAWS48inOC</t>
  </si>
  <si>
    <t>Material Standard Source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</si>
</sst>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3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sz val="8"/>
      <name val="Arial"/>
      <family val="2"/>
    </font>
    <font>
      <b/>
      <sz val="8"/>
      <name val="Arial"/>
      <family val="2"/>
    </font>
    <font>
      <i/>
      <sz val="8"/>
      <name val="Arial"/>
      <family val="2"/>
    </font>
  </fonts>
  <fills count="49">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
      <patternFill patternType="solid">
        <fgColor rgb="FFCC78E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indexed="64"/>
      </bottom>
      <diagonal/>
    </border>
  </borders>
  <cellStyleXfs count="70">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xf numFmtId="0" fontId="16" fillId="0" borderId="0" applyNumberFormat="0" applyFill="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19" borderId="0" applyNumberFormat="0" applyBorder="0" applyAlignment="0" applyProtection="0"/>
    <xf numFmtId="0" fontId="21" fillId="20" borderId="0" applyNumberFormat="0" applyBorder="0" applyAlignment="0" applyProtection="0"/>
    <xf numFmtId="0" fontId="22" fillId="21" borderId="0" applyNumberFormat="0" applyBorder="0" applyAlignment="0" applyProtection="0"/>
    <xf numFmtId="0" fontId="23" fillId="22" borderId="6" applyNumberFormat="0" applyAlignment="0" applyProtection="0"/>
    <xf numFmtId="0" fontId="24" fillId="23" borderId="7" applyNumberFormat="0" applyAlignment="0" applyProtection="0"/>
    <xf numFmtId="0" fontId="25" fillId="23" borderId="6" applyNumberFormat="0" applyAlignment="0" applyProtection="0"/>
    <xf numFmtId="0" fontId="26" fillId="0" borderId="8" applyNumberFormat="0" applyFill="0" applyAlignment="0" applyProtection="0"/>
    <xf numFmtId="0" fontId="27" fillId="24" borderId="9" applyNumberFormat="0" applyAlignment="0" applyProtection="0"/>
    <xf numFmtId="0" fontId="28" fillId="0" borderId="0" applyNumberFormat="0" applyFill="0" applyBorder="0" applyAlignment="0" applyProtection="0"/>
    <xf numFmtId="0" fontId="9" fillId="13" borderId="2" applyNumberFormat="0" applyFont="0" applyAlignment="0" applyProtection="0"/>
    <xf numFmtId="0" fontId="29" fillId="0" borderId="0" applyNumberFormat="0" applyFill="0" applyBorder="0" applyAlignment="0" applyProtection="0"/>
    <xf numFmtId="0" fontId="1" fillId="0" borderId="10" applyNumberFormat="0" applyFill="0" applyAlignment="0" applyProtection="0"/>
    <xf numFmtId="0" fontId="30"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30" fillId="48" borderId="0" applyNumberFormat="0" applyBorder="0" applyAlignment="0" applyProtection="0"/>
    <xf numFmtId="0" fontId="33" fillId="0" borderId="11" applyFill="0" applyProtection="0">
      <alignment horizontal="right" wrapText="1"/>
    </xf>
    <xf numFmtId="9" fontId="4" fillId="0" borderId="0" applyFont="0" applyFill="0" applyBorder="0" applyAlignment="0" applyProtection="0"/>
    <xf numFmtId="9" fontId="4" fillId="0" borderId="0" applyFont="0" applyFill="0" applyBorder="0" applyAlignment="0" applyProtection="0"/>
    <xf numFmtId="3" fontId="32" fillId="0" borderId="0" applyFont="0" applyFill="0" applyBorder="0" applyAlignment="0" applyProtection="0">
      <alignment horizontal="right"/>
    </xf>
    <xf numFmtId="0" fontId="31" fillId="0" borderId="0"/>
    <xf numFmtId="0" fontId="34" fillId="0" borderId="0" applyFill="0" applyBorder="0" applyProtection="0">
      <alignment horizontal="left" wrapText="1"/>
    </xf>
    <xf numFmtId="165" fontId="32" fillId="0" borderId="0"/>
    <xf numFmtId="0" fontId="4" fillId="0" borderId="0"/>
    <xf numFmtId="2" fontId="32" fillId="0" borderId="0" applyFont="0" applyFill="0" applyBorder="0" applyAlignment="0" applyProtection="0">
      <alignment horizontal="right"/>
    </xf>
    <xf numFmtId="0" fontId="4" fillId="0" borderId="0"/>
    <xf numFmtId="164" fontId="32" fillId="0" borderId="0" applyFont="0" applyFill="0" applyBorder="0" applyAlignment="0" applyProtection="0">
      <alignment horizontal="right"/>
    </xf>
  </cellStyleXfs>
  <cellXfs count="110">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xf numFmtId="0" fontId="0" fillId="18" borderId="0" xfId="0" applyFill="1"/>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49" fontId="0" fillId="0" borderId="0" xfId="0" applyNumberFormat="1" applyFill="1"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applyBorder="1"/>
    <xf numFmtId="0" fontId="0" fillId="0" borderId="0" xfId="0"/>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xf numFmtId="0" fontId="0" fillId="0" borderId="0" xfId="0"/>
    <xf numFmtId="0" fontId="0" fillId="0" borderId="0" xfId="0"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xf numFmtId="0" fontId="13" fillId="0" borderId="0" xfId="0" applyFont="1"/>
    <xf numFmtId="0" fontId="13" fillId="0" borderId="0" xfId="0" applyNumberFormat="1" applyFont="1" applyFill="1" applyBorder="1" applyAlignment="1" applyProtection="1"/>
    <xf numFmtId="0" fontId="13" fillId="0" borderId="0" xfId="0" applyFont="1" applyAlignment="1">
      <alignment horizontal="left"/>
    </xf>
    <xf numFmtId="0" fontId="13" fillId="0" borderId="0" xfId="0" applyNumberFormat="1" applyFont="1" applyFill="1" applyBorder="1" applyAlignment="1">
      <alignment horizontal="left"/>
    </xf>
    <xf numFmtId="0" fontId="13" fillId="0" borderId="0" xfId="0" applyNumberFormat="1" applyFont="1" applyFill="1" applyBorder="1"/>
    <xf numFmtId="0" fontId="13" fillId="0" borderId="0" xfId="0" applyNumberFormat="1" applyFont="1" applyFill="1"/>
  </cellXfs>
  <cellStyles count="70">
    <cellStyle name="1" xfId="69"/>
    <cellStyle name="2" xfId="67"/>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Bad" xfId="24" builtinId="27" customBuiltin="1"/>
    <cellStyle name="Calculation" xfId="28" builtinId="22" customBuiltin="1"/>
    <cellStyle name="Check Cell" xfId="30" builtinId="23" customBuiltin="1"/>
    <cellStyle name="Comma 2" xfId="1"/>
    <cellStyle name="CommaSimple" xfId="62"/>
    <cellStyle name="Currency Simple" xfId="65"/>
    <cellStyle name="Explanatory Text" xfId="33" builtinId="53" customBuiltin="1"/>
    <cellStyle name="Good" xfId="23" builtinId="26" customBuiltin="1"/>
    <cellStyle name="Heading 1" xfId="19" builtinId="16" customBuiltin="1"/>
    <cellStyle name="Heading 2" xfId="20" builtinId="17" customBuiltin="1"/>
    <cellStyle name="Heading 3" xfId="21" builtinId="18" customBuiltin="1"/>
    <cellStyle name="Heading 4" xfId="22" builtinId="19" customBuiltin="1"/>
    <cellStyle name="Input" xfId="26" builtinId="20" customBuiltin="1"/>
    <cellStyle name="Linked Cell" xfId="29" builtinId="24" customBuiltin="1"/>
    <cellStyle name="Neutral" xfId="25" builtinId="28" customBuiltin="1"/>
    <cellStyle name="Normal" xfId="0" builtinId="0"/>
    <cellStyle name="Normal 2" xfId="2"/>
    <cellStyle name="Normal 2 2" xfId="3"/>
    <cellStyle name="Normal 2 3" xfId="4"/>
    <cellStyle name="Normal 2 4" xfId="5"/>
    <cellStyle name="Normal 2 5" xfId="68"/>
    <cellStyle name="Normal 3" xfId="6"/>
    <cellStyle name="Normal 3 2" xfId="7"/>
    <cellStyle name="Normal 3 3" xfId="8"/>
    <cellStyle name="Normal 3 4" xfId="66"/>
    <cellStyle name="Normal 4" xfId="9"/>
    <cellStyle name="Normal 4 2" xfId="10"/>
    <cellStyle name="Normal 4 3" xfId="11"/>
    <cellStyle name="Normal 4 3 2" xfId="12"/>
    <cellStyle name="Normal 5" xfId="13"/>
    <cellStyle name="Normal 5 2" xfId="14"/>
    <cellStyle name="Normal 5 3" xfId="15"/>
    <cellStyle name="Note" xfId="32" builtinId="10" customBuiltin="1"/>
    <cellStyle name="Note 2" xfId="16"/>
    <cellStyle name="NumColmHd" xfId="59"/>
    <cellStyle name="Output" xfId="27" builtinId="21" customBuiltin="1"/>
    <cellStyle name="Percent 2" xfId="17"/>
    <cellStyle name="Percent 2 2" xfId="61"/>
    <cellStyle name="Percent 2 3" xfId="60"/>
    <cellStyle name="RowLabel" xfId="64"/>
    <cellStyle name="Style 1" xfId="63"/>
    <cellStyle name="Title" xfId="18" builtinId="15" customBuiltin="1"/>
    <cellStyle name="Total" xfId="34" builtinId="25" customBuiltin="1"/>
    <cellStyle name="Warning Text" xfId="31" builtinId="11" customBuiltin="1"/>
  </cellStyles>
  <dxfs count="27">
    <dxf>
      <alignment horizontal="general" vertical="center" textRotation="0" wrapText="0" indent="0" justifyLastLine="0" shrinkToFit="0" readingOrder="0"/>
    </dxf>
    <dxf>
      <alignment horizontal="general" vertical="center" textRotation="0" wrapText="0" indent="0" justifyLastLine="0" shrinkToFit="0" readingOrder="0"/>
    </dxf>
    <dxf>
      <font>
        <color auto="1"/>
      </font>
      <numFmt numFmtId="0" formatCode="General"/>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CC78E6"/>
      <color rgb="FFFFFF66"/>
      <color rgb="FF1FA2A9"/>
      <color rgb="FF4EA7DE"/>
      <color rgb="FF7895E6"/>
      <color rgb="FF291FA9"/>
      <color rgb="FF884EDE"/>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6"/>
    <tableColumn id="2" name="Notes" dataDxfId="25"/>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515" totalsRowShown="0">
  <autoFilter ref="A4:K515"/>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K1143" totalsRowShown="0" headerRowDxfId="5">
  <autoFilter ref="A4:AK1143"/>
  <tableColumns count="3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 id="15" name="Material Standard"/>
    <tableColumn id="29" name="Code Category"/>
    <tableColumn id="30" name="Code Identifier"/>
    <tableColumn id="31" name="FramingMaterial"/>
    <tableColumn id="32" name="Framing Configuration"/>
    <tableColumn id="33" name="Framing Depth"/>
    <tableColumn id="34" name="FramingSize"/>
    <tableColumn id="35" name="CavityInsulation (R-XX)" dataDxfId="4"/>
    <tableColumn id="36" name="Assembly R Value (h-ft2.F/Btu)" dataDxfId="3"/>
    <tableColumn id="37" name="Material Standard Source" dataDxfId="2"/>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4"/>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3"/>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22"/>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3" totalsRowShown="0" headerRowDxfId="21">
  <autoFilter ref="A5:BF873">
    <filterColumn colId="2">
      <filters>
        <filter val="DOE Ref 2004"/>
      </filters>
    </filterColumn>
    <filterColumn colId="4">
      <filters>
        <filter val="Office"/>
      </filters>
    </filterColumn>
  </autoFilter>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20"/>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9">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8"/>
    <tableColumn id="2" name="Primary Space Type"/>
    <tableColumn id="3" name="Secondary Space Type"/>
    <tableColumn id="4" name="ft^3/min*person "/>
    <tableColumn id="5" name="ft^3/min*ft^2 "/>
    <tableColumn id="9" name="ach" dataDxfId="17"/>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6">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5"/>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4" dataDxfId="13">
  <autoFilter ref="A3:G813"/>
  <tableColumns count="7">
    <tableColumn id="7" name="VLookupColumn " dataDxfId="12"/>
    <tableColumn id="1" name="Lighting Standard" dataDxfId="11"/>
    <tableColumn id="2" name="Primary Space Type" dataDxfId="10"/>
    <tableColumn id="3" name="Secondary Space Type" dataDxfId="9"/>
    <tableColumn id="4" name="W/ft^2" dataDxfId="8"/>
    <tableColumn id="5" name="W/ft" dataDxfId="7">
      <calculatedColumnFormula>InteriorLightingTable[[#This Row],[W/ft^2]]*0.9</calculatedColumnFormula>
    </tableColumn>
    <tableColumn id="6" name="Import Order" dataDxfId="6"/>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8" totalsRowShown="0">
  <autoFilter ref="A4:AB878">
    <filterColumn colId="0">
      <filters>
        <filter val="90.1-2007"/>
        <filter val="90.1-2010"/>
      </filters>
    </filterColumn>
  </autoFilter>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1.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33.6640625" customWidth="1"/>
    <col min="2" max="2" width="255.6640625" bestFit="1" customWidth="1"/>
  </cols>
  <sheetData>
    <row r="1" spans="1:2">
      <c r="A1" t="s">
        <v>1818</v>
      </c>
    </row>
    <row r="2" spans="1:2">
      <c r="A2">
        <v>0</v>
      </c>
      <c r="B2">
        <v>1</v>
      </c>
    </row>
    <row r="3" spans="1:2">
      <c r="A3" t="s">
        <v>1103</v>
      </c>
      <c r="B3" t="s">
        <v>641</v>
      </c>
    </row>
    <row r="4" spans="1:2">
      <c r="A4" s="66" t="s">
        <v>2143</v>
      </c>
      <c r="B4" s="66" t="s">
        <v>2148</v>
      </c>
    </row>
    <row r="5" spans="1:2">
      <c r="A5" s="66" t="s">
        <v>2144</v>
      </c>
      <c r="B5" s="66" t="s">
        <v>2149</v>
      </c>
    </row>
    <row r="6" spans="1:2">
      <c r="A6" s="66" t="s">
        <v>2145</v>
      </c>
      <c r="B6" s="66" t="s">
        <v>2150</v>
      </c>
    </row>
    <row r="7" spans="1:2">
      <c r="A7" s="65" t="s">
        <v>2146</v>
      </c>
      <c r="B7" s="66" t="s">
        <v>2151</v>
      </c>
    </row>
    <row r="8" spans="1:2">
      <c r="A8" s="65" t="s">
        <v>2147</v>
      </c>
      <c r="B8" s="66" t="s">
        <v>2152</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5"/>
  <sheetViews>
    <sheetView topLeftCell="B1" zoomScale="85" zoomScaleNormal="85" workbookViewId="0">
      <pane ySplit="4" topLeftCell="A478" activePane="bottomLeft" state="frozen"/>
      <selection pane="bottomLeft" activeCell="B448" sqref="B448"/>
    </sheetView>
  </sheetViews>
  <sheetFormatPr defaultRowHeight="14.4"/>
  <cols>
    <col min="1" max="1" width="64.109375" customWidth="1"/>
    <col min="2" max="3" width="26.44140625" customWidth="1"/>
    <col min="4" max="4" width="23.44140625" bestFit="1" customWidth="1"/>
    <col min="5" max="5" width="29" bestFit="1" customWidth="1"/>
    <col min="6" max="6" width="30" customWidth="1"/>
    <col min="7" max="7" width="41.44140625" bestFit="1" customWidth="1"/>
    <col min="8" max="8" width="35.33203125" customWidth="1"/>
    <col min="9" max="9" width="17.109375" customWidth="1"/>
    <col min="10" max="10" width="18" customWidth="1"/>
    <col min="11" max="11" width="18.6640625" customWidth="1"/>
  </cols>
  <sheetData>
    <row r="1" spans="1:11">
      <c r="A1" t="s">
        <v>1910</v>
      </c>
    </row>
    <row r="2" spans="1:11">
      <c r="A2">
        <v>0</v>
      </c>
      <c r="B2">
        <v>1</v>
      </c>
      <c r="C2">
        <v>2</v>
      </c>
      <c r="D2">
        <v>3</v>
      </c>
      <c r="E2">
        <v>4</v>
      </c>
      <c r="F2">
        <v>5</v>
      </c>
      <c r="G2">
        <v>6</v>
      </c>
      <c r="H2">
        <v>7</v>
      </c>
      <c r="I2">
        <v>8</v>
      </c>
      <c r="J2">
        <v>9</v>
      </c>
      <c r="K2">
        <v>10</v>
      </c>
    </row>
    <row r="3" spans="1:11">
      <c r="F3" t="s">
        <v>1131</v>
      </c>
      <c r="K3" t="s">
        <v>1132</v>
      </c>
    </row>
    <row r="4" spans="1:11">
      <c r="A4" t="s">
        <v>1103</v>
      </c>
      <c r="B4" t="s">
        <v>1105</v>
      </c>
      <c r="C4" t="s">
        <v>1765</v>
      </c>
      <c r="D4" t="s">
        <v>1057</v>
      </c>
      <c r="E4" t="s">
        <v>1058</v>
      </c>
      <c r="F4" t="s">
        <v>1133</v>
      </c>
      <c r="G4" t="s">
        <v>1134</v>
      </c>
      <c r="H4" t="s">
        <v>1135</v>
      </c>
      <c r="I4" t="s">
        <v>1136</v>
      </c>
      <c r="J4" t="s">
        <v>1137</v>
      </c>
      <c r="K4" t="s">
        <v>1138</v>
      </c>
    </row>
    <row r="5" spans="1:11">
      <c r="A5" t="s">
        <v>1506</v>
      </c>
      <c r="B5" t="s">
        <v>987</v>
      </c>
      <c r="C5" t="s">
        <v>790</v>
      </c>
      <c r="D5" t="s">
        <v>1061</v>
      </c>
      <c r="E5" t="s">
        <v>1066</v>
      </c>
      <c r="F5" t="s">
        <v>1395</v>
      </c>
      <c r="G5" t="s">
        <v>1252</v>
      </c>
      <c r="H5" t="s">
        <v>1395</v>
      </c>
    </row>
    <row r="6" spans="1:11">
      <c r="A6" t="s">
        <v>1575</v>
      </c>
      <c r="B6" t="s">
        <v>987</v>
      </c>
      <c r="C6" t="s">
        <v>1775</v>
      </c>
      <c r="D6" t="s">
        <v>1076</v>
      </c>
      <c r="E6" t="s">
        <v>1773</v>
      </c>
      <c r="F6" t="s">
        <v>1365</v>
      </c>
      <c r="G6" t="s">
        <v>1428</v>
      </c>
      <c r="H6" t="s">
        <v>1350</v>
      </c>
    </row>
    <row r="7" spans="1:11">
      <c r="A7" t="s">
        <v>1682</v>
      </c>
      <c r="B7" t="s">
        <v>987</v>
      </c>
      <c r="C7" t="s">
        <v>1812</v>
      </c>
      <c r="D7" t="s">
        <v>1076</v>
      </c>
      <c r="E7" t="s">
        <v>1773</v>
      </c>
      <c r="F7" t="s">
        <v>1365</v>
      </c>
      <c r="G7" t="s">
        <v>1378</v>
      </c>
      <c r="H7" t="s">
        <v>1350</v>
      </c>
    </row>
    <row r="8" spans="1:11">
      <c r="A8" t="s">
        <v>1468</v>
      </c>
      <c r="B8" t="s">
        <v>987</v>
      </c>
      <c r="C8" t="s">
        <v>1777</v>
      </c>
      <c r="D8" t="s">
        <v>1076</v>
      </c>
      <c r="E8" t="s">
        <v>1773</v>
      </c>
      <c r="F8" t="s">
        <v>1365</v>
      </c>
      <c r="G8" t="s">
        <v>1331</v>
      </c>
      <c r="H8" t="s">
        <v>1350</v>
      </c>
    </row>
    <row r="9" spans="1:11">
      <c r="A9" t="s">
        <v>1685</v>
      </c>
      <c r="B9" t="s">
        <v>987</v>
      </c>
      <c r="C9" t="s">
        <v>1778</v>
      </c>
      <c r="D9" t="s">
        <v>1076</v>
      </c>
      <c r="E9" t="s">
        <v>1773</v>
      </c>
      <c r="F9" t="s">
        <v>1365</v>
      </c>
      <c r="G9" t="s">
        <v>1421</v>
      </c>
      <c r="H9" t="s">
        <v>1350</v>
      </c>
    </row>
    <row r="10" spans="1:11">
      <c r="A10" t="s">
        <v>1706</v>
      </c>
      <c r="B10" t="s">
        <v>987</v>
      </c>
      <c r="C10" t="s">
        <v>1775</v>
      </c>
      <c r="D10" t="s">
        <v>1076</v>
      </c>
      <c r="E10" t="s">
        <v>1774</v>
      </c>
      <c r="F10" t="s">
        <v>1302</v>
      </c>
      <c r="G10" t="s">
        <v>1273</v>
      </c>
      <c r="H10" t="s">
        <v>1350</v>
      </c>
    </row>
    <row r="11" spans="1:11">
      <c r="A11" t="s">
        <v>1567</v>
      </c>
      <c r="B11" t="s">
        <v>987</v>
      </c>
      <c r="C11" t="s">
        <v>1812</v>
      </c>
      <c r="D11" t="s">
        <v>1076</v>
      </c>
      <c r="E11" t="s">
        <v>1774</v>
      </c>
      <c r="F11" t="s">
        <v>1302</v>
      </c>
      <c r="G11" t="s">
        <v>1425</v>
      </c>
      <c r="H11" t="s">
        <v>1350</v>
      </c>
    </row>
    <row r="12" spans="1:11">
      <c r="A12" t="s">
        <v>1529</v>
      </c>
      <c r="B12" t="s">
        <v>987</v>
      </c>
      <c r="C12" t="s">
        <v>1777</v>
      </c>
      <c r="D12" t="s">
        <v>1076</v>
      </c>
      <c r="E12" t="s">
        <v>1774</v>
      </c>
      <c r="F12" t="s">
        <v>1302</v>
      </c>
      <c r="G12" t="s">
        <v>1276</v>
      </c>
      <c r="H12" t="s">
        <v>1350</v>
      </c>
    </row>
    <row r="13" spans="1:11">
      <c r="A13" t="s">
        <v>1702</v>
      </c>
      <c r="B13" t="s">
        <v>987</v>
      </c>
      <c r="C13" t="s">
        <v>1778</v>
      </c>
      <c r="D13" t="s">
        <v>1076</v>
      </c>
      <c r="E13" t="s">
        <v>1774</v>
      </c>
      <c r="F13" t="s">
        <v>1302</v>
      </c>
      <c r="G13" t="s">
        <v>1366</v>
      </c>
      <c r="H13" t="s">
        <v>1350</v>
      </c>
    </row>
    <row r="14" spans="1:11">
      <c r="A14" t="s">
        <v>1709</v>
      </c>
      <c r="B14" t="s">
        <v>987</v>
      </c>
      <c r="C14" t="s">
        <v>1775</v>
      </c>
      <c r="D14" t="s">
        <v>1074</v>
      </c>
      <c r="E14" t="s">
        <v>1062</v>
      </c>
      <c r="F14" t="s">
        <v>1259</v>
      </c>
      <c r="G14" t="s">
        <v>1329</v>
      </c>
      <c r="H14" t="s">
        <v>1314</v>
      </c>
      <c r="I14" t="s">
        <v>1395</v>
      </c>
    </row>
    <row r="15" spans="1:11">
      <c r="A15" t="s">
        <v>1544</v>
      </c>
      <c r="B15" t="s">
        <v>987</v>
      </c>
      <c r="C15" t="s">
        <v>1782</v>
      </c>
      <c r="D15" t="s">
        <v>1074</v>
      </c>
      <c r="E15" t="s">
        <v>1062</v>
      </c>
      <c r="F15" t="s">
        <v>1259</v>
      </c>
      <c r="G15" t="s">
        <v>1329</v>
      </c>
      <c r="H15" t="s">
        <v>1438</v>
      </c>
      <c r="I15" t="s">
        <v>1395</v>
      </c>
    </row>
    <row r="16" spans="1:11">
      <c r="A16" t="s">
        <v>1670</v>
      </c>
      <c r="B16" t="s">
        <v>987</v>
      </c>
      <c r="C16" t="s">
        <v>1783</v>
      </c>
      <c r="D16" t="s">
        <v>1074</v>
      </c>
      <c r="E16" t="s">
        <v>1062</v>
      </c>
      <c r="F16" t="s">
        <v>1259</v>
      </c>
      <c r="G16" t="s">
        <v>1329</v>
      </c>
      <c r="H16" t="s">
        <v>1417</v>
      </c>
      <c r="I16" t="s">
        <v>1395</v>
      </c>
    </row>
    <row r="17" spans="1:9">
      <c r="A17" t="s">
        <v>1476</v>
      </c>
      <c r="B17" t="s">
        <v>987</v>
      </c>
      <c r="C17" t="s">
        <v>1784</v>
      </c>
      <c r="D17" t="s">
        <v>1074</v>
      </c>
      <c r="E17" t="s">
        <v>1062</v>
      </c>
      <c r="F17" t="s">
        <v>1259</v>
      </c>
      <c r="G17" t="s">
        <v>1329</v>
      </c>
      <c r="H17" t="s">
        <v>1258</v>
      </c>
      <c r="I17" t="s">
        <v>1395</v>
      </c>
    </row>
    <row r="18" spans="1:9">
      <c r="A18" t="s">
        <v>1555</v>
      </c>
      <c r="B18" t="s">
        <v>987</v>
      </c>
      <c r="C18" t="s">
        <v>1785</v>
      </c>
      <c r="D18" t="s">
        <v>1074</v>
      </c>
      <c r="E18" t="s">
        <v>1062</v>
      </c>
      <c r="F18" t="s">
        <v>1259</v>
      </c>
      <c r="G18" t="s">
        <v>1329</v>
      </c>
      <c r="H18" t="s">
        <v>1244</v>
      </c>
      <c r="I18" t="s">
        <v>1395</v>
      </c>
    </row>
    <row r="19" spans="1:9">
      <c r="A19" t="s">
        <v>1485</v>
      </c>
      <c r="B19" t="s">
        <v>987</v>
      </c>
      <c r="C19" t="s">
        <v>1777</v>
      </c>
      <c r="D19" t="s">
        <v>1074</v>
      </c>
      <c r="E19" t="s">
        <v>1062</v>
      </c>
      <c r="F19" t="s">
        <v>1259</v>
      </c>
      <c r="G19" t="s">
        <v>1329</v>
      </c>
      <c r="H19" t="s">
        <v>1356</v>
      </c>
      <c r="I19" t="s">
        <v>1395</v>
      </c>
    </row>
    <row r="20" spans="1:9">
      <c r="A20" t="s">
        <v>1511</v>
      </c>
      <c r="B20" t="s">
        <v>987</v>
      </c>
      <c r="C20" t="s">
        <v>1778</v>
      </c>
      <c r="D20" t="s">
        <v>1074</v>
      </c>
      <c r="E20" t="s">
        <v>1062</v>
      </c>
      <c r="F20" t="s">
        <v>1259</v>
      </c>
      <c r="G20" t="s">
        <v>1329</v>
      </c>
      <c r="H20" t="s">
        <v>1442</v>
      </c>
      <c r="I20" t="s">
        <v>1395</v>
      </c>
    </row>
    <row r="21" spans="1:9">
      <c r="A21" t="s">
        <v>1587</v>
      </c>
      <c r="B21" t="s">
        <v>987</v>
      </c>
      <c r="C21" t="s">
        <v>1775</v>
      </c>
      <c r="D21" t="s">
        <v>1074</v>
      </c>
      <c r="E21" t="s">
        <v>1062</v>
      </c>
      <c r="F21" t="s">
        <v>1259</v>
      </c>
      <c r="G21" t="s">
        <v>1329</v>
      </c>
      <c r="H21" t="s">
        <v>1438</v>
      </c>
      <c r="I21" t="s">
        <v>1395</v>
      </c>
    </row>
    <row r="22" spans="1:9">
      <c r="A22" t="s">
        <v>1700</v>
      </c>
      <c r="B22" t="s">
        <v>987</v>
      </c>
      <c r="C22" t="s">
        <v>1782</v>
      </c>
      <c r="D22" t="s">
        <v>1074</v>
      </c>
      <c r="E22" t="s">
        <v>1062</v>
      </c>
      <c r="F22" t="s">
        <v>1259</v>
      </c>
      <c r="G22" t="s">
        <v>1329</v>
      </c>
      <c r="H22" t="s">
        <v>1417</v>
      </c>
      <c r="I22" t="s">
        <v>1395</v>
      </c>
    </row>
    <row r="23" spans="1:9">
      <c r="A23" t="s">
        <v>1699</v>
      </c>
      <c r="B23" t="s">
        <v>987</v>
      </c>
      <c r="C23" t="s">
        <v>1783</v>
      </c>
      <c r="D23" t="s">
        <v>1074</v>
      </c>
      <c r="E23" t="s">
        <v>1062</v>
      </c>
      <c r="F23" t="s">
        <v>1259</v>
      </c>
      <c r="G23" t="s">
        <v>1329</v>
      </c>
      <c r="H23" t="s">
        <v>1258</v>
      </c>
      <c r="I23" t="s">
        <v>1395</v>
      </c>
    </row>
    <row r="24" spans="1:9">
      <c r="A24" t="s">
        <v>1712</v>
      </c>
      <c r="B24" t="s">
        <v>987</v>
      </c>
      <c r="C24" t="s">
        <v>1784</v>
      </c>
      <c r="D24" t="s">
        <v>1074</v>
      </c>
      <c r="E24" t="s">
        <v>1062</v>
      </c>
      <c r="F24" t="s">
        <v>1259</v>
      </c>
      <c r="G24" t="s">
        <v>1329</v>
      </c>
      <c r="H24" t="s">
        <v>1244</v>
      </c>
      <c r="I24" t="s">
        <v>1395</v>
      </c>
    </row>
    <row r="25" spans="1:9">
      <c r="A25" t="s">
        <v>1573</v>
      </c>
      <c r="B25" t="s">
        <v>987</v>
      </c>
      <c r="C25" t="s">
        <v>1785</v>
      </c>
      <c r="D25" t="s">
        <v>1074</v>
      </c>
      <c r="E25" t="s">
        <v>1062</v>
      </c>
      <c r="F25" t="s">
        <v>1259</v>
      </c>
      <c r="G25" t="s">
        <v>1329</v>
      </c>
      <c r="H25" t="s">
        <v>1356</v>
      </c>
      <c r="I25" t="s">
        <v>1395</v>
      </c>
    </row>
    <row r="26" spans="1:9">
      <c r="A26" t="s">
        <v>1534</v>
      </c>
      <c r="B26" t="s">
        <v>987</v>
      </c>
      <c r="C26" t="s">
        <v>1777</v>
      </c>
      <c r="D26" t="s">
        <v>1074</v>
      </c>
      <c r="E26" t="s">
        <v>1062</v>
      </c>
      <c r="F26" t="s">
        <v>1259</v>
      </c>
      <c r="G26" t="s">
        <v>1329</v>
      </c>
      <c r="H26" t="s">
        <v>1442</v>
      </c>
      <c r="I26" t="s">
        <v>1395</v>
      </c>
    </row>
    <row r="27" spans="1:9">
      <c r="A27" t="s">
        <v>1588</v>
      </c>
      <c r="B27" t="s">
        <v>987</v>
      </c>
      <c r="C27" t="s">
        <v>1801</v>
      </c>
      <c r="D27" t="s">
        <v>1074</v>
      </c>
      <c r="E27" t="s">
        <v>1062</v>
      </c>
      <c r="F27" t="s">
        <v>1259</v>
      </c>
      <c r="G27" t="s">
        <v>1329</v>
      </c>
      <c r="H27" t="s">
        <v>1442</v>
      </c>
      <c r="I27" t="s">
        <v>1395</v>
      </c>
    </row>
    <row r="28" spans="1:9">
      <c r="A28" t="s">
        <v>1467</v>
      </c>
      <c r="B28" t="s">
        <v>987</v>
      </c>
      <c r="C28" t="s">
        <v>1779</v>
      </c>
      <c r="D28" t="s">
        <v>1074</v>
      </c>
      <c r="E28" t="s">
        <v>1062</v>
      </c>
      <c r="F28" t="s">
        <v>1259</v>
      </c>
      <c r="G28" t="s">
        <v>1329</v>
      </c>
      <c r="H28" t="s">
        <v>1443</v>
      </c>
      <c r="I28" t="s">
        <v>1395</v>
      </c>
    </row>
    <row r="29" spans="1:9">
      <c r="A29" t="s">
        <v>1543</v>
      </c>
      <c r="B29" t="s">
        <v>987</v>
      </c>
      <c r="C29" t="s">
        <v>791</v>
      </c>
      <c r="D29" t="s">
        <v>1074</v>
      </c>
      <c r="E29" t="s">
        <v>1774</v>
      </c>
      <c r="F29" t="s">
        <v>1391</v>
      </c>
      <c r="G29" t="s">
        <v>1286</v>
      </c>
      <c r="H29" t="s">
        <v>1395</v>
      </c>
    </row>
    <row r="30" spans="1:9">
      <c r="A30" t="s">
        <v>1608</v>
      </c>
      <c r="B30" t="s">
        <v>987</v>
      </c>
      <c r="C30" t="s">
        <v>792</v>
      </c>
      <c r="D30" t="s">
        <v>1074</v>
      </c>
      <c r="E30" t="s">
        <v>1774</v>
      </c>
      <c r="F30" t="s">
        <v>1391</v>
      </c>
      <c r="G30" t="s">
        <v>1440</v>
      </c>
      <c r="H30" t="s">
        <v>1395</v>
      </c>
    </row>
    <row r="31" spans="1:9">
      <c r="A31" t="s">
        <v>1663</v>
      </c>
      <c r="B31" t="s">
        <v>987</v>
      </c>
      <c r="C31" t="s">
        <v>791</v>
      </c>
      <c r="D31" t="s">
        <v>1074</v>
      </c>
      <c r="E31" t="s">
        <v>1064</v>
      </c>
      <c r="F31" t="s">
        <v>1303</v>
      </c>
      <c r="G31" t="s">
        <v>1343</v>
      </c>
      <c r="H31" t="s">
        <v>1395</v>
      </c>
    </row>
    <row r="32" spans="1:9">
      <c r="A32" t="s">
        <v>1510</v>
      </c>
      <c r="B32" t="s">
        <v>987</v>
      </c>
      <c r="C32" t="s">
        <v>792</v>
      </c>
      <c r="D32" t="s">
        <v>1074</v>
      </c>
      <c r="E32" t="s">
        <v>1064</v>
      </c>
      <c r="F32" t="s">
        <v>1303</v>
      </c>
      <c r="G32" t="s">
        <v>1431</v>
      </c>
      <c r="H32" t="s">
        <v>1395</v>
      </c>
    </row>
    <row r="33" spans="1:8">
      <c r="A33" t="s">
        <v>1640</v>
      </c>
      <c r="B33" t="s">
        <v>987</v>
      </c>
      <c r="C33" t="s">
        <v>1813</v>
      </c>
      <c r="D33" t="s">
        <v>1074</v>
      </c>
      <c r="E33" t="s">
        <v>1066</v>
      </c>
      <c r="F33" t="s">
        <v>1318</v>
      </c>
      <c r="G33" t="s">
        <v>1284</v>
      </c>
      <c r="H33" t="s">
        <v>1395</v>
      </c>
    </row>
    <row r="34" spans="1:8">
      <c r="A34" t="s">
        <v>1636</v>
      </c>
      <c r="B34" t="s">
        <v>987</v>
      </c>
      <c r="C34" t="s">
        <v>1785</v>
      </c>
      <c r="D34" t="s">
        <v>1074</v>
      </c>
      <c r="E34" t="s">
        <v>1066</v>
      </c>
      <c r="F34" t="s">
        <v>1318</v>
      </c>
      <c r="G34" t="s">
        <v>1342</v>
      </c>
      <c r="H34" t="s">
        <v>1395</v>
      </c>
    </row>
    <row r="35" spans="1:8">
      <c r="A35" t="s">
        <v>1530</v>
      </c>
      <c r="B35" t="s">
        <v>987</v>
      </c>
      <c r="C35" t="s">
        <v>1796</v>
      </c>
      <c r="D35" t="s">
        <v>1074</v>
      </c>
      <c r="E35" t="s">
        <v>1066</v>
      </c>
      <c r="F35" t="s">
        <v>1318</v>
      </c>
      <c r="G35" t="s">
        <v>1370</v>
      </c>
      <c r="H35" t="s">
        <v>1395</v>
      </c>
    </row>
    <row r="36" spans="1:8">
      <c r="A36" t="s">
        <v>1686</v>
      </c>
      <c r="B36" t="s">
        <v>987</v>
      </c>
      <c r="C36" t="s">
        <v>1775</v>
      </c>
      <c r="D36" t="s">
        <v>1078</v>
      </c>
      <c r="F36" t="s">
        <v>1430</v>
      </c>
    </row>
    <row r="37" spans="1:8">
      <c r="A37" t="s">
        <v>1599</v>
      </c>
      <c r="B37" t="s">
        <v>987</v>
      </c>
      <c r="C37" t="s">
        <v>1782</v>
      </c>
      <c r="D37" t="s">
        <v>1078</v>
      </c>
      <c r="F37" t="s">
        <v>1410</v>
      </c>
    </row>
    <row r="38" spans="1:8">
      <c r="A38" t="s">
        <v>1697</v>
      </c>
      <c r="B38" t="s">
        <v>987</v>
      </c>
      <c r="C38" t="s">
        <v>1783</v>
      </c>
      <c r="D38" t="s">
        <v>1078</v>
      </c>
      <c r="F38" t="s">
        <v>1341</v>
      </c>
    </row>
    <row r="39" spans="1:8">
      <c r="A39" t="s">
        <v>1568</v>
      </c>
      <c r="B39" t="s">
        <v>987</v>
      </c>
      <c r="C39" t="s">
        <v>1807</v>
      </c>
      <c r="D39" t="s">
        <v>1078</v>
      </c>
      <c r="F39" t="s">
        <v>1287</v>
      </c>
    </row>
    <row r="40" spans="1:8">
      <c r="A40" t="s">
        <v>1630</v>
      </c>
      <c r="B40" t="s">
        <v>987</v>
      </c>
      <c r="C40" t="s">
        <v>1777</v>
      </c>
      <c r="D40" t="s">
        <v>1078</v>
      </c>
      <c r="F40" t="s">
        <v>1220</v>
      </c>
    </row>
    <row r="41" spans="1:8">
      <c r="A41" t="s">
        <v>1673</v>
      </c>
      <c r="B41" t="s">
        <v>987</v>
      </c>
      <c r="C41" t="s">
        <v>1778</v>
      </c>
      <c r="D41" t="s">
        <v>1078</v>
      </c>
      <c r="F41" t="s">
        <v>1238</v>
      </c>
    </row>
    <row r="42" spans="1:8">
      <c r="A42" t="s">
        <v>1714</v>
      </c>
      <c r="B42" t="s">
        <v>987</v>
      </c>
      <c r="C42" t="s">
        <v>1807</v>
      </c>
      <c r="D42" t="s">
        <v>1078</v>
      </c>
      <c r="F42" t="s">
        <v>1220</v>
      </c>
    </row>
    <row r="43" spans="1:8">
      <c r="A43" t="s">
        <v>1462</v>
      </c>
      <c r="B43" t="s">
        <v>745</v>
      </c>
      <c r="C43" t="s">
        <v>1808</v>
      </c>
      <c r="D43" t="s">
        <v>1061</v>
      </c>
      <c r="E43" t="s">
        <v>1066</v>
      </c>
      <c r="F43" t="s">
        <v>1395</v>
      </c>
      <c r="G43" t="s">
        <v>1338</v>
      </c>
      <c r="H43" t="s">
        <v>1395</v>
      </c>
    </row>
    <row r="44" spans="1:8">
      <c r="A44" t="s">
        <v>1463</v>
      </c>
      <c r="B44" t="s">
        <v>745</v>
      </c>
      <c r="C44" t="s">
        <v>1796</v>
      </c>
      <c r="D44" t="s">
        <v>1061</v>
      </c>
      <c r="E44" t="s">
        <v>1066</v>
      </c>
      <c r="F44" t="s">
        <v>1395</v>
      </c>
      <c r="G44" t="s">
        <v>1294</v>
      </c>
      <c r="H44" t="s">
        <v>1395</v>
      </c>
    </row>
    <row r="45" spans="1:8">
      <c r="A45" t="s">
        <v>1669</v>
      </c>
      <c r="B45" t="s">
        <v>745</v>
      </c>
      <c r="C45" t="s">
        <v>1813</v>
      </c>
      <c r="D45" t="s">
        <v>1076</v>
      </c>
      <c r="E45" t="s">
        <v>1773</v>
      </c>
      <c r="F45" t="s">
        <v>1365</v>
      </c>
      <c r="G45" t="s">
        <v>1339</v>
      </c>
      <c r="H45" t="s">
        <v>1350</v>
      </c>
    </row>
    <row r="46" spans="1:8">
      <c r="A46" t="s">
        <v>1482</v>
      </c>
      <c r="B46" t="s">
        <v>745</v>
      </c>
      <c r="C46" t="s">
        <v>1787</v>
      </c>
      <c r="D46" t="s">
        <v>1076</v>
      </c>
      <c r="E46" t="s">
        <v>1773</v>
      </c>
      <c r="F46" t="s">
        <v>1365</v>
      </c>
      <c r="G46" t="s">
        <v>1388</v>
      </c>
      <c r="H46" t="s">
        <v>1350</v>
      </c>
    </row>
    <row r="47" spans="1:8">
      <c r="A47" t="s">
        <v>1674</v>
      </c>
      <c r="B47" t="s">
        <v>745</v>
      </c>
      <c r="C47" t="s">
        <v>1787</v>
      </c>
      <c r="D47" t="s">
        <v>1076</v>
      </c>
      <c r="E47" t="s">
        <v>1773</v>
      </c>
      <c r="F47" t="s">
        <v>1365</v>
      </c>
      <c r="G47" t="s">
        <v>1388</v>
      </c>
      <c r="H47" t="s">
        <v>1350</v>
      </c>
    </row>
    <row r="48" spans="1:8">
      <c r="A48" t="s">
        <v>1622</v>
      </c>
      <c r="B48" t="s">
        <v>745</v>
      </c>
      <c r="C48" t="s">
        <v>1801</v>
      </c>
      <c r="D48" t="s">
        <v>1076</v>
      </c>
      <c r="E48" t="s">
        <v>1773</v>
      </c>
      <c r="F48" t="s">
        <v>1365</v>
      </c>
      <c r="G48" t="s">
        <v>1339</v>
      </c>
      <c r="H48" t="s">
        <v>1350</v>
      </c>
    </row>
    <row r="49" spans="1:9">
      <c r="A49" t="s">
        <v>1531</v>
      </c>
      <c r="B49" t="s">
        <v>745</v>
      </c>
      <c r="C49" t="s">
        <v>1779</v>
      </c>
      <c r="D49" t="s">
        <v>1076</v>
      </c>
      <c r="E49" t="s">
        <v>1773</v>
      </c>
      <c r="F49" t="s">
        <v>1365</v>
      </c>
      <c r="G49" t="s">
        <v>1424</v>
      </c>
      <c r="H49" t="s">
        <v>1350</v>
      </c>
    </row>
    <row r="50" spans="1:9">
      <c r="A50" t="s">
        <v>1623</v>
      </c>
      <c r="B50" t="s">
        <v>745</v>
      </c>
      <c r="C50" t="s">
        <v>1775</v>
      </c>
      <c r="D50" t="s">
        <v>1076</v>
      </c>
      <c r="E50" t="s">
        <v>1774</v>
      </c>
      <c r="F50" t="s">
        <v>1302</v>
      </c>
    </row>
    <row r="51" spans="1:9">
      <c r="A51" t="s">
        <v>1562</v>
      </c>
      <c r="B51" t="s">
        <v>745</v>
      </c>
      <c r="C51" t="s">
        <v>1782</v>
      </c>
      <c r="D51" t="s">
        <v>1076</v>
      </c>
      <c r="E51" t="s">
        <v>1774</v>
      </c>
      <c r="F51" t="s">
        <v>1302</v>
      </c>
      <c r="G51" t="s">
        <v>1325</v>
      </c>
      <c r="H51" t="s">
        <v>1350</v>
      </c>
    </row>
    <row r="52" spans="1:9">
      <c r="A52" t="s">
        <v>1704</v>
      </c>
      <c r="B52" t="s">
        <v>745</v>
      </c>
      <c r="C52" t="s">
        <v>1809</v>
      </c>
      <c r="D52" t="s">
        <v>1076</v>
      </c>
      <c r="E52" t="s">
        <v>1774</v>
      </c>
      <c r="F52" t="s">
        <v>1302</v>
      </c>
      <c r="G52" t="s">
        <v>1379</v>
      </c>
      <c r="H52" t="s">
        <v>1350</v>
      </c>
    </row>
    <row r="53" spans="1:9">
      <c r="A53" t="s">
        <v>1460</v>
      </c>
      <c r="B53" t="s">
        <v>745</v>
      </c>
      <c r="C53" t="s">
        <v>1787</v>
      </c>
      <c r="D53" t="s">
        <v>1076</v>
      </c>
      <c r="E53" t="s">
        <v>1774</v>
      </c>
      <c r="F53" t="s">
        <v>1302</v>
      </c>
      <c r="G53" t="s">
        <v>1232</v>
      </c>
      <c r="H53" t="s">
        <v>1350</v>
      </c>
    </row>
    <row r="54" spans="1:9">
      <c r="A54" t="s">
        <v>1472</v>
      </c>
      <c r="B54" t="s">
        <v>745</v>
      </c>
      <c r="C54" t="s">
        <v>1801</v>
      </c>
      <c r="D54" t="s">
        <v>1076</v>
      </c>
      <c r="E54" t="s">
        <v>1774</v>
      </c>
      <c r="F54" t="s">
        <v>1302</v>
      </c>
      <c r="G54" t="s">
        <v>1379</v>
      </c>
      <c r="H54" t="s">
        <v>1350</v>
      </c>
    </row>
    <row r="55" spans="1:9">
      <c r="A55" t="s">
        <v>1616</v>
      </c>
      <c r="B55" t="s">
        <v>745</v>
      </c>
      <c r="C55" t="s">
        <v>1779</v>
      </c>
      <c r="D55" t="s">
        <v>1076</v>
      </c>
      <c r="E55" t="s">
        <v>1774</v>
      </c>
      <c r="F55" t="s">
        <v>1302</v>
      </c>
      <c r="G55" t="s">
        <v>1408</v>
      </c>
      <c r="H55" t="s">
        <v>1350</v>
      </c>
    </row>
    <row r="56" spans="1:9">
      <c r="A56" t="s">
        <v>1715</v>
      </c>
      <c r="B56" t="s">
        <v>745</v>
      </c>
      <c r="C56" t="s">
        <v>1776</v>
      </c>
      <c r="D56" t="s">
        <v>1074</v>
      </c>
      <c r="E56" t="s">
        <v>1062</v>
      </c>
      <c r="F56" t="s">
        <v>1259</v>
      </c>
      <c r="G56" t="s">
        <v>1226</v>
      </c>
      <c r="H56" t="s">
        <v>1395</v>
      </c>
    </row>
    <row r="57" spans="1:9">
      <c r="A57" t="s">
        <v>1503</v>
      </c>
      <c r="B57" t="s">
        <v>745</v>
      </c>
      <c r="C57" t="s">
        <v>1809</v>
      </c>
      <c r="D57" t="s">
        <v>1074</v>
      </c>
      <c r="E57" t="s">
        <v>1062</v>
      </c>
      <c r="F57" t="s">
        <v>1259</v>
      </c>
      <c r="G57" t="s">
        <v>1226</v>
      </c>
      <c r="H57" t="s">
        <v>1333</v>
      </c>
      <c r="I57" t="s">
        <v>1395</v>
      </c>
    </row>
    <row r="58" spans="1:9">
      <c r="A58" t="s">
        <v>1554</v>
      </c>
      <c r="B58" t="s">
        <v>745</v>
      </c>
      <c r="C58" t="s">
        <v>1785</v>
      </c>
      <c r="D58" t="s">
        <v>1074</v>
      </c>
      <c r="E58" t="s">
        <v>1062</v>
      </c>
      <c r="F58" t="s">
        <v>1259</v>
      </c>
      <c r="G58" t="s">
        <v>1226</v>
      </c>
      <c r="H58" t="s">
        <v>1251</v>
      </c>
      <c r="I58" t="s">
        <v>1395</v>
      </c>
    </row>
    <row r="59" spans="1:9">
      <c r="A59" t="s">
        <v>1662</v>
      </c>
      <c r="B59" t="s">
        <v>745</v>
      </c>
      <c r="C59" t="s">
        <v>1777</v>
      </c>
      <c r="D59" t="s">
        <v>1074</v>
      </c>
      <c r="E59" t="s">
        <v>1062</v>
      </c>
      <c r="F59" t="s">
        <v>1259</v>
      </c>
      <c r="G59" t="s">
        <v>1226</v>
      </c>
      <c r="H59" t="s">
        <v>1248</v>
      </c>
      <c r="I59" t="s">
        <v>1395</v>
      </c>
    </row>
    <row r="60" spans="1:9">
      <c r="A60" t="s">
        <v>1646</v>
      </c>
      <c r="B60" t="s">
        <v>745</v>
      </c>
      <c r="C60" t="s">
        <v>1801</v>
      </c>
      <c r="D60" t="s">
        <v>1074</v>
      </c>
      <c r="E60" t="s">
        <v>1062</v>
      </c>
      <c r="F60" t="s">
        <v>1259</v>
      </c>
      <c r="G60" t="s">
        <v>1226</v>
      </c>
      <c r="H60" t="s">
        <v>1313</v>
      </c>
      <c r="I60" t="s">
        <v>1395</v>
      </c>
    </row>
    <row r="61" spans="1:9">
      <c r="A61" t="s">
        <v>1576</v>
      </c>
      <c r="B61" t="s">
        <v>745</v>
      </c>
      <c r="C61" t="s">
        <v>1779</v>
      </c>
      <c r="D61" t="s">
        <v>1074</v>
      </c>
      <c r="E61" t="s">
        <v>1062</v>
      </c>
      <c r="F61" t="s">
        <v>1259</v>
      </c>
      <c r="G61" t="s">
        <v>1226</v>
      </c>
      <c r="H61" t="s">
        <v>1289</v>
      </c>
      <c r="I61" t="s">
        <v>1395</v>
      </c>
    </row>
    <row r="62" spans="1:9">
      <c r="A62" t="s">
        <v>1578</v>
      </c>
      <c r="B62" t="s">
        <v>745</v>
      </c>
      <c r="C62" t="s">
        <v>1776</v>
      </c>
      <c r="D62" t="s">
        <v>1074</v>
      </c>
      <c r="E62" t="s">
        <v>1062</v>
      </c>
      <c r="F62" t="s">
        <v>1259</v>
      </c>
      <c r="G62" t="s">
        <v>1226</v>
      </c>
      <c r="H62" t="s">
        <v>1333</v>
      </c>
      <c r="I62" t="s">
        <v>1395</v>
      </c>
    </row>
    <row r="63" spans="1:9">
      <c r="A63" t="s">
        <v>1649</v>
      </c>
      <c r="B63" t="s">
        <v>745</v>
      </c>
      <c r="C63" t="s">
        <v>1783</v>
      </c>
      <c r="D63" t="s">
        <v>1074</v>
      </c>
      <c r="E63" t="s">
        <v>1062</v>
      </c>
      <c r="F63" t="s">
        <v>1259</v>
      </c>
      <c r="G63" t="s">
        <v>1226</v>
      </c>
      <c r="H63" t="s">
        <v>1251</v>
      </c>
      <c r="I63" t="s">
        <v>1395</v>
      </c>
    </row>
    <row r="64" spans="1:9">
      <c r="A64" t="s">
        <v>1672</v>
      </c>
      <c r="B64" t="s">
        <v>745</v>
      </c>
      <c r="C64" t="s">
        <v>1784</v>
      </c>
      <c r="D64" t="s">
        <v>1074</v>
      </c>
      <c r="E64" t="s">
        <v>1062</v>
      </c>
      <c r="F64" t="s">
        <v>1259</v>
      </c>
      <c r="G64" t="s">
        <v>1226</v>
      </c>
      <c r="H64" t="s">
        <v>1248</v>
      </c>
      <c r="I64" t="s">
        <v>1395</v>
      </c>
    </row>
    <row r="65" spans="1:9">
      <c r="A65" t="s">
        <v>1548</v>
      </c>
      <c r="B65" t="s">
        <v>745</v>
      </c>
      <c r="C65" t="s">
        <v>1787</v>
      </c>
      <c r="D65" t="s">
        <v>1074</v>
      </c>
      <c r="E65" t="s">
        <v>1062</v>
      </c>
      <c r="F65" t="s">
        <v>1259</v>
      </c>
      <c r="G65" t="s">
        <v>1226</v>
      </c>
      <c r="H65" t="s">
        <v>1313</v>
      </c>
      <c r="I65" t="s">
        <v>1395</v>
      </c>
    </row>
    <row r="66" spans="1:9">
      <c r="A66" t="s">
        <v>1648</v>
      </c>
      <c r="B66" t="s">
        <v>745</v>
      </c>
      <c r="C66" t="s">
        <v>1801</v>
      </c>
      <c r="D66" t="s">
        <v>1074</v>
      </c>
      <c r="E66" t="s">
        <v>1062</v>
      </c>
      <c r="F66" t="s">
        <v>1259</v>
      </c>
      <c r="G66" t="s">
        <v>1226</v>
      </c>
      <c r="H66" t="s">
        <v>1289</v>
      </c>
      <c r="I66" t="s">
        <v>1395</v>
      </c>
    </row>
    <row r="67" spans="1:9">
      <c r="A67" t="s">
        <v>1655</v>
      </c>
      <c r="B67" t="s">
        <v>745</v>
      </c>
      <c r="C67" t="s">
        <v>1779</v>
      </c>
      <c r="D67" t="s">
        <v>1074</v>
      </c>
      <c r="E67" t="s">
        <v>1062</v>
      </c>
      <c r="F67" t="s">
        <v>1259</v>
      </c>
      <c r="G67" t="s">
        <v>1226</v>
      </c>
      <c r="H67" t="s">
        <v>1401</v>
      </c>
      <c r="I67" t="s">
        <v>1395</v>
      </c>
    </row>
    <row r="68" spans="1:9">
      <c r="A68" t="s">
        <v>1501</v>
      </c>
      <c r="B68" t="s">
        <v>745</v>
      </c>
      <c r="C68" t="s">
        <v>1775</v>
      </c>
      <c r="D68" t="s">
        <v>1074</v>
      </c>
      <c r="E68" t="s">
        <v>1774</v>
      </c>
      <c r="F68" t="s">
        <v>1391</v>
      </c>
      <c r="G68" t="s">
        <v>1395</v>
      </c>
    </row>
    <row r="69" spans="1:9">
      <c r="A69" t="s">
        <v>1549</v>
      </c>
      <c r="B69" t="s">
        <v>745</v>
      </c>
      <c r="C69" t="s">
        <v>1817</v>
      </c>
      <c r="D69" t="s">
        <v>1074</v>
      </c>
      <c r="E69" t="s">
        <v>1774</v>
      </c>
      <c r="F69" t="s">
        <v>1391</v>
      </c>
      <c r="G69" t="s">
        <v>1256</v>
      </c>
      <c r="H69" t="s">
        <v>1395</v>
      </c>
    </row>
    <row r="70" spans="1:9">
      <c r="A70" t="s">
        <v>1668</v>
      </c>
      <c r="B70" t="s">
        <v>745</v>
      </c>
      <c r="C70" t="s">
        <v>1784</v>
      </c>
      <c r="D70" t="s">
        <v>1074</v>
      </c>
      <c r="E70" t="s">
        <v>1774</v>
      </c>
      <c r="F70" t="s">
        <v>1391</v>
      </c>
      <c r="G70" t="s">
        <v>1236</v>
      </c>
      <c r="H70" t="s">
        <v>1395</v>
      </c>
    </row>
    <row r="71" spans="1:9">
      <c r="A71" t="s">
        <v>1536</v>
      </c>
      <c r="B71" t="s">
        <v>745</v>
      </c>
      <c r="C71" t="s">
        <v>1785</v>
      </c>
      <c r="D71" t="s">
        <v>1074</v>
      </c>
      <c r="E71" t="s">
        <v>1774</v>
      </c>
      <c r="F71" t="s">
        <v>1391</v>
      </c>
      <c r="G71" t="s">
        <v>1422</v>
      </c>
      <c r="H71" t="s">
        <v>1395</v>
      </c>
    </row>
    <row r="72" spans="1:9">
      <c r="A72" t="s">
        <v>1643</v>
      </c>
      <c r="B72" t="s">
        <v>745</v>
      </c>
      <c r="C72" t="s">
        <v>1796</v>
      </c>
      <c r="D72" t="s">
        <v>1074</v>
      </c>
      <c r="E72" t="s">
        <v>1774</v>
      </c>
      <c r="F72" t="s">
        <v>1391</v>
      </c>
      <c r="G72" t="s">
        <v>1269</v>
      </c>
      <c r="H72" t="s">
        <v>1395</v>
      </c>
    </row>
    <row r="73" spans="1:9">
      <c r="A73" t="s">
        <v>1514</v>
      </c>
      <c r="B73" t="s">
        <v>745</v>
      </c>
      <c r="C73" t="s">
        <v>1813</v>
      </c>
      <c r="D73" t="s">
        <v>1074</v>
      </c>
      <c r="E73" t="s">
        <v>1064</v>
      </c>
      <c r="F73" t="s">
        <v>1318</v>
      </c>
      <c r="G73" t="s">
        <v>1292</v>
      </c>
      <c r="H73" t="s">
        <v>1395</v>
      </c>
    </row>
    <row r="74" spans="1:9">
      <c r="A74" t="s">
        <v>1605</v>
      </c>
      <c r="B74" t="s">
        <v>745</v>
      </c>
      <c r="C74" t="s">
        <v>1787</v>
      </c>
      <c r="D74" t="s">
        <v>1074</v>
      </c>
      <c r="E74" t="s">
        <v>1064</v>
      </c>
      <c r="F74" t="s">
        <v>1318</v>
      </c>
      <c r="G74" t="s">
        <v>1441</v>
      </c>
      <c r="H74" t="s">
        <v>1395</v>
      </c>
    </row>
    <row r="75" spans="1:9">
      <c r="A75" t="s">
        <v>1493</v>
      </c>
      <c r="B75" t="s">
        <v>745</v>
      </c>
      <c r="C75" t="s">
        <v>1778</v>
      </c>
      <c r="D75" t="s">
        <v>1074</v>
      </c>
      <c r="E75" t="s">
        <v>1064</v>
      </c>
      <c r="F75" t="s">
        <v>1318</v>
      </c>
      <c r="G75" t="s">
        <v>1328</v>
      </c>
      <c r="H75" t="s">
        <v>1395</v>
      </c>
    </row>
    <row r="76" spans="1:9">
      <c r="A76" t="s">
        <v>1491</v>
      </c>
      <c r="B76" t="s">
        <v>745</v>
      </c>
      <c r="C76" t="s">
        <v>1783</v>
      </c>
      <c r="D76" t="s">
        <v>1074</v>
      </c>
      <c r="E76" t="s">
        <v>1064</v>
      </c>
      <c r="F76" t="s">
        <v>1318</v>
      </c>
      <c r="G76" t="s">
        <v>1441</v>
      </c>
      <c r="H76" t="s">
        <v>1395</v>
      </c>
    </row>
    <row r="77" spans="1:9">
      <c r="A77" t="s">
        <v>1551</v>
      </c>
      <c r="B77" t="s">
        <v>745</v>
      </c>
      <c r="C77" t="s">
        <v>1811</v>
      </c>
      <c r="D77" t="s">
        <v>1074</v>
      </c>
      <c r="E77" t="s">
        <v>1064</v>
      </c>
      <c r="F77" t="s">
        <v>1318</v>
      </c>
      <c r="G77" t="s">
        <v>1328</v>
      </c>
      <c r="H77" t="s">
        <v>1395</v>
      </c>
    </row>
    <row r="78" spans="1:9">
      <c r="A78" t="s">
        <v>1560</v>
      </c>
      <c r="B78" t="s">
        <v>745</v>
      </c>
      <c r="C78" t="s">
        <v>1779</v>
      </c>
      <c r="D78" t="s">
        <v>1074</v>
      </c>
      <c r="E78" t="s">
        <v>1064</v>
      </c>
      <c r="F78" t="s">
        <v>1318</v>
      </c>
      <c r="G78" t="s">
        <v>1383</v>
      </c>
      <c r="H78" t="s">
        <v>1395</v>
      </c>
    </row>
    <row r="79" spans="1:9">
      <c r="A79" t="s">
        <v>1537</v>
      </c>
      <c r="B79" t="s">
        <v>745</v>
      </c>
      <c r="C79" t="s">
        <v>1816</v>
      </c>
      <c r="D79" t="s">
        <v>1074</v>
      </c>
      <c r="E79" t="s">
        <v>1066</v>
      </c>
      <c r="F79" t="s">
        <v>1318</v>
      </c>
      <c r="G79" t="s">
        <v>1219</v>
      </c>
      <c r="H79" t="s">
        <v>1395</v>
      </c>
    </row>
    <row r="80" spans="1:9">
      <c r="A80" t="s">
        <v>1593</v>
      </c>
      <c r="B80" t="s">
        <v>745</v>
      </c>
      <c r="C80" t="s">
        <v>1779</v>
      </c>
      <c r="D80" t="s">
        <v>1074</v>
      </c>
      <c r="E80" t="s">
        <v>1066</v>
      </c>
      <c r="F80" t="s">
        <v>1318</v>
      </c>
      <c r="G80" t="s">
        <v>1324</v>
      </c>
      <c r="H80" t="s">
        <v>1395</v>
      </c>
    </row>
    <row r="81" spans="1:8">
      <c r="A81" t="s">
        <v>1552</v>
      </c>
      <c r="B81" t="s">
        <v>745</v>
      </c>
      <c r="C81" t="s">
        <v>1776</v>
      </c>
      <c r="D81" t="s">
        <v>1078</v>
      </c>
      <c r="F81" t="s">
        <v>1268</v>
      </c>
    </row>
    <row r="82" spans="1:8">
      <c r="A82" t="s">
        <v>1639</v>
      </c>
      <c r="B82" t="s">
        <v>745</v>
      </c>
      <c r="C82" t="s">
        <v>1810</v>
      </c>
      <c r="D82" t="s">
        <v>1078</v>
      </c>
      <c r="F82" t="s">
        <v>1310</v>
      </c>
    </row>
    <row r="83" spans="1:8">
      <c r="A83" t="s">
        <v>1505</v>
      </c>
      <c r="B83" t="s">
        <v>745</v>
      </c>
      <c r="C83" t="s">
        <v>1797</v>
      </c>
      <c r="D83" t="s">
        <v>1078</v>
      </c>
      <c r="F83" t="s">
        <v>1282</v>
      </c>
    </row>
    <row r="84" spans="1:8">
      <c r="A84" t="s">
        <v>1688</v>
      </c>
      <c r="B84" t="s">
        <v>745</v>
      </c>
      <c r="C84" t="s">
        <v>1811</v>
      </c>
      <c r="D84" t="s">
        <v>1078</v>
      </c>
      <c r="F84" t="s">
        <v>1267</v>
      </c>
    </row>
    <row r="85" spans="1:8">
      <c r="A85" t="s">
        <v>1458</v>
      </c>
      <c r="B85" t="s">
        <v>745</v>
      </c>
      <c r="C85" t="s">
        <v>1801</v>
      </c>
      <c r="D85" t="s">
        <v>1078</v>
      </c>
      <c r="F85" t="s">
        <v>1322</v>
      </c>
    </row>
    <row r="86" spans="1:8">
      <c r="A86" t="s">
        <v>1517</v>
      </c>
      <c r="B86" t="s">
        <v>745</v>
      </c>
      <c r="C86" t="s">
        <v>1779</v>
      </c>
      <c r="D86" t="s">
        <v>1078</v>
      </c>
      <c r="F86" t="s">
        <v>1336</v>
      </c>
    </row>
    <row r="87" spans="1:8">
      <c r="A87" t="s">
        <v>1470</v>
      </c>
      <c r="B87" t="s">
        <v>745</v>
      </c>
      <c r="C87" t="s">
        <v>1797</v>
      </c>
      <c r="D87" t="s">
        <v>1078</v>
      </c>
      <c r="F87" t="s">
        <v>1445</v>
      </c>
    </row>
    <row r="88" spans="1:8">
      <c r="A88" t="s">
        <v>1603</v>
      </c>
      <c r="B88" t="s">
        <v>745</v>
      </c>
      <c r="C88" t="s">
        <v>1811</v>
      </c>
      <c r="D88" t="s">
        <v>1078</v>
      </c>
      <c r="F88" t="s">
        <v>1250</v>
      </c>
    </row>
    <row r="89" spans="1:8">
      <c r="A89" t="s">
        <v>1653</v>
      </c>
      <c r="B89" t="s">
        <v>745</v>
      </c>
      <c r="C89" t="s">
        <v>1801</v>
      </c>
      <c r="D89" t="s">
        <v>1078</v>
      </c>
      <c r="F89" t="s">
        <v>1426</v>
      </c>
    </row>
    <row r="90" spans="1:8">
      <c r="A90" t="s">
        <v>1541</v>
      </c>
      <c r="B90" t="s">
        <v>745</v>
      </c>
      <c r="C90" t="s">
        <v>1779</v>
      </c>
      <c r="D90" t="s">
        <v>1078</v>
      </c>
      <c r="F90" t="s">
        <v>1209</v>
      </c>
    </row>
    <row r="91" spans="1:8">
      <c r="A91" t="s">
        <v>1542</v>
      </c>
      <c r="B91" t="s">
        <v>745</v>
      </c>
      <c r="C91" t="s">
        <v>1810</v>
      </c>
      <c r="D91" t="s">
        <v>1078</v>
      </c>
      <c r="F91" t="s">
        <v>1250</v>
      </c>
    </row>
    <row r="92" spans="1:8">
      <c r="A92" t="s">
        <v>1671</v>
      </c>
      <c r="B92" t="s">
        <v>745</v>
      </c>
      <c r="C92" t="s">
        <v>1810</v>
      </c>
      <c r="D92" t="s">
        <v>1078</v>
      </c>
      <c r="F92" t="s">
        <v>1267</v>
      </c>
    </row>
    <row r="93" spans="1:8">
      <c r="A93" t="s">
        <v>1579</v>
      </c>
      <c r="B93" t="s">
        <v>745</v>
      </c>
      <c r="C93" t="s">
        <v>790</v>
      </c>
      <c r="D93" t="s">
        <v>1078</v>
      </c>
      <c r="F93" t="s">
        <v>1345</v>
      </c>
    </row>
    <row r="94" spans="1:8">
      <c r="A94" t="s">
        <v>1559</v>
      </c>
      <c r="C94" t="s">
        <v>790</v>
      </c>
      <c r="D94" t="s">
        <v>1065</v>
      </c>
      <c r="E94" t="s">
        <v>1066</v>
      </c>
      <c r="F94" t="s">
        <v>1365</v>
      </c>
      <c r="G94" t="s">
        <v>1350</v>
      </c>
    </row>
    <row r="95" spans="1:8">
      <c r="A95" t="s">
        <v>1617</v>
      </c>
      <c r="C95" t="s">
        <v>1775</v>
      </c>
      <c r="D95" t="s">
        <v>1061</v>
      </c>
      <c r="E95" t="s">
        <v>1066</v>
      </c>
      <c r="F95" t="s">
        <v>1395</v>
      </c>
      <c r="G95" t="s">
        <v>1446</v>
      </c>
      <c r="H95" t="s">
        <v>1395</v>
      </c>
    </row>
    <row r="96" spans="1:8">
      <c r="A96" t="s">
        <v>1453</v>
      </c>
      <c r="C96" t="s">
        <v>1780</v>
      </c>
      <c r="D96" t="s">
        <v>1061</v>
      </c>
      <c r="E96" t="s">
        <v>1066</v>
      </c>
      <c r="F96" t="s">
        <v>1395</v>
      </c>
      <c r="G96" t="s">
        <v>1397</v>
      </c>
      <c r="H96" t="s">
        <v>1395</v>
      </c>
    </row>
    <row r="97" spans="1:8">
      <c r="A97" t="s">
        <v>1528</v>
      </c>
      <c r="C97" t="s">
        <v>1798</v>
      </c>
      <c r="D97" t="s">
        <v>1061</v>
      </c>
      <c r="E97" t="s">
        <v>1066</v>
      </c>
      <c r="F97" t="s">
        <v>1395</v>
      </c>
      <c r="G97" t="s">
        <v>1239</v>
      </c>
      <c r="H97" t="s">
        <v>1395</v>
      </c>
    </row>
    <row r="98" spans="1:8">
      <c r="A98" t="s">
        <v>1563</v>
      </c>
      <c r="C98" t="s">
        <v>1786</v>
      </c>
      <c r="D98" t="s">
        <v>1061</v>
      </c>
      <c r="E98" t="s">
        <v>1066</v>
      </c>
      <c r="F98" t="s">
        <v>1395</v>
      </c>
      <c r="G98" t="s">
        <v>1327</v>
      </c>
      <c r="H98" t="s">
        <v>1395</v>
      </c>
    </row>
    <row r="99" spans="1:8">
      <c r="A99" t="s">
        <v>1708</v>
      </c>
      <c r="C99" t="s">
        <v>1781</v>
      </c>
      <c r="D99" t="s">
        <v>1061</v>
      </c>
      <c r="E99" t="s">
        <v>1066</v>
      </c>
      <c r="F99" t="s">
        <v>1395</v>
      </c>
      <c r="G99" t="s">
        <v>1307</v>
      </c>
      <c r="H99" t="s">
        <v>1395</v>
      </c>
    </row>
    <row r="100" spans="1:8">
      <c r="A100" t="s">
        <v>1613</v>
      </c>
      <c r="C100" t="s">
        <v>1781</v>
      </c>
      <c r="D100" t="s">
        <v>1061</v>
      </c>
      <c r="E100" t="s">
        <v>1066</v>
      </c>
      <c r="F100" t="s">
        <v>1395</v>
      </c>
      <c r="G100" t="s">
        <v>1224</v>
      </c>
      <c r="H100" t="s">
        <v>1395</v>
      </c>
    </row>
    <row r="101" spans="1:8">
      <c r="A101" t="s">
        <v>1456</v>
      </c>
      <c r="C101" t="s">
        <v>1793</v>
      </c>
      <c r="D101" t="s">
        <v>1061</v>
      </c>
      <c r="E101" t="s">
        <v>1066</v>
      </c>
      <c r="F101" t="s">
        <v>1395</v>
      </c>
      <c r="G101" t="s">
        <v>1271</v>
      </c>
      <c r="H101" t="s">
        <v>1395</v>
      </c>
    </row>
    <row r="102" spans="1:8">
      <c r="A102" t="s">
        <v>1550</v>
      </c>
      <c r="C102" t="s">
        <v>1794</v>
      </c>
      <c r="D102" t="s">
        <v>1061</v>
      </c>
      <c r="E102" t="s">
        <v>1066</v>
      </c>
      <c r="F102" t="s">
        <v>1395</v>
      </c>
      <c r="G102" t="s">
        <v>1266</v>
      </c>
      <c r="H102" t="s">
        <v>1395</v>
      </c>
    </row>
    <row r="103" spans="1:8">
      <c r="A103" t="s">
        <v>1611</v>
      </c>
      <c r="C103" t="s">
        <v>1795</v>
      </c>
      <c r="D103" t="s">
        <v>1061</v>
      </c>
      <c r="E103" t="s">
        <v>1066</v>
      </c>
      <c r="F103" t="s">
        <v>1395</v>
      </c>
      <c r="G103" t="s">
        <v>1225</v>
      </c>
      <c r="H103" t="s">
        <v>1395</v>
      </c>
    </row>
    <row r="104" spans="1:8">
      <c r="A104" t="s">
        <v>1582</v>
      </c>
      <c r="C104" t="s">
        <v>1788</v>
      </c>
      <c r="D104" t="s">
        <v>1061</v>
      </c>
      <c r="E104" t="s">
        <v>1066</v>
      </c>
      <c r="F104" t="s">
        <v>1395</v>
      </c>
      <c r="G104" t="s">
        <v>1373</v>
      </c>
      <c r="H104" t="s">
        <v>1395</v>
      </c>
    </row>
    <row r="105" spans="1:8">
      <c r="A105" t="s">
        <v>1461</v>
      </c>
      <c r="C105" t="s">
        <v>1789</v>
      </c>
      <c r="D105" t="s">
        <v>1061</v>
      </c>
      <c r="E105" t="s">
        <v>1066</v>
      </c>
      <c r="F105" t="s">
        <v>1395</v>
      </c>
      <c r="G105" t="s">
        <v>1308</v>
      </c>
      <c r="H105" t="s">
        <v>1395</v>
      </c>
    </row>
    <row r="106" spans="1:8">
      <c r="A106" t="s">
        <v>1449</v>
      </c>
      <c r="C106" t="s">
        <v>1791</v>
      </c>
      <c r="D106" t="s">
        <v>1061</v>
      </c>
      <c r="E106" t="s">
        <v>1066</v>
      </c>
      <c r="F106" t="s">
        <v>1395</v>
      </c>
      <c r="G106" t="s">
        <v>1240</v>
      </c>
      <c r="H106" t="s">
        <v>1395</v>
      </c>
    </row>
    <row r="107" spans="1:8">
      <c r="A107" t="s">
        <v>1711</v>
      </c>
      <c r="C107" t="s">
        <v>1792</v>
      </c>
      <c r="D107" t="s">
        <v>1061</v>
      </c>
      <c r="E107" t="s">
        <v>1066</v>
      </c>
      <c r="F107" t="s">
        <v>1395</v>
      </c>
      <c r="G107" t="s">
        <v>1420</v>
      </c>
      <c r="H107" t="s">
        <v>1395</v>
      </c>
    </row>
    <row r="108" spans="1:8">
      <c r="A108" t="s">
        <v>1572</v>
      </c>
      <c r="C108" t="s">
        <v>1801</v>
      </c>
      <c r="D108" t="s">
        <v>1061</v>
      </c>
      <c r="E108" t="s">
        <v>1066</v>
      </c>
      <c r="F108" t="s">
        <v>1395</v>
      </c>
      <c r="G108" t="s">
        <v>1380</v>
      </c>
      <c r="H108" t="s">
        <v>1395</v>
      </c>
    </row>
    <row r="109" spans="1:8">
      <c r="A109" t="s">
        <v>1596</v>
      </c>
      <c r="C109" t="s">
        <v>1779</v>
      </c>
      <c r="D109" t="s">
        <v>1061</v>
      </c>
      <c r="E109" t="s">
        <v>1066</v>
      </c>
      <c r="F109" t="s">
        <v>1395</v>
      </c>
      <c r="G109" t="s">
        <v>1377</v>
      </c>
      <c r="H109" t="s">
        <v>1395</v>
      </c>
    </row>
    <row r="110" spans="1:8">
      <c r="A110" t="s">
        <v>1624</v>
      </c>
      <c r="C110" t="s">
        <v>1775</v>
      </c>
      <c r="D110" t="s">
        <v>1076</v>
      </c>
      <c r="E110" t="s">
        <v>1773</v>
      </c>
      <c r="F110" t="s">
        <v>1365</v>
      </c>
      <c r="G110" t="s">
        <v>1321</v>
      </c>
      <c r="H110" t="s">
        <v>1350</v>
      </c>
    </row>
    <row r="111" spans="1:8">
      <c r="A111" t="s">
        <v>1539</v>
      </c>
      <c r="C111" t="s">
        <v>1780</v>
      </c>
      <c r="D111" t="s">
        <v>1076</v>
      </c>
      <c r="E111" t="s">
        <v>1773</v>
      </c>
      <c r="F111" t="s">
        <v>1365</v>
      </c>
      <c r="G111" t="s">
        <v>1361</v>
      </c>
      <c r="H111" t="s">
        <v>1350</v>
      </c>
    </row>
    <row r="112" spans="1:8">
      <c r="A112" t="s">
        <v>1451</v>
      </c>
      <c r="C112" t="s">
        <v>1798</v>
      </c>
      <c r="D112" t="s">
        <v>1076</v>
      </c>
      <c r="E112" t="s">
        <v>1773</v>
      </c>
      <c r="F112" t="s">
        <v>1365</v>
      </c>
      <c r="G112" t="s">
        <v>1235</v>
      </c>
      <c r="H112" t="s">
        <v>1350</v>
      </c>
    </row>
    <row r="113" spans="1:8">
      <c r="A113" t="s">
        <v>1508</v>
      </c>
      <c r="C113" t="s">
        <v>1786</v>
      </c>
      <c r="D113" t="s">
        <v>1076</v>
      </c>
      <c r="E113" t="s">
        <v>1773</v>
      </c>
      <c r="F113" t="s">
        <v>1365</v>
      </c>
      <c r="G113" t="s">
        <v>1374</v>
      </c>
      <c r="H113" t="s">
        <v>1350</v>
      </c>
    </row>
    <row r="114" spans="1:8">
      <c r="A114" t="s">
        <v>1660</v>
      </c>
      <c r="C114" t="s">
        <v>1781</v>
      </c>
      <c r="D114" t="s">
        <v>1076</v>
      </c>
      <c r="E114" t="s">
        <v>1773</v>
      </c>
      <c r="F114" t="s">
        <v>1365</v>
      </c>
      <c r="G114" t="s">
        <v>1349</v>
      </c>
      <c r="H114" t="s">
        <v>1350</v>
      </c>
    </row>
    <row r="115" spans="1:8">
      <c r="A115" t="s">
        <v>1705</v>
      </c>
      <c r="C115" t="s">
        <v>1781</v>
      </c>
      <c r="D115" t="s">
        <v>1076</v>
      </c>
      <c r="E115" t="s">
        <v>1773</v>
      </c>
      <c r="F115" t="s">
        <v>1365</v>
      </c>
      <c r="G115" t="s">
        <v>1281</v>
      </c>
      <c r="H115" t="s">
        <v>1350</v>
      </c>
    </row>
    <row r="116" spans="1:8">
      <c r="A116" t="s">
        <v>1477</v>
      </c>
      <c r="C116" t="s">
        <v>1797</v>
      </c>
      <c r="D116" t="s">
        <v>1076</v>
      </c>
      <c r="E116" t="s">
        <v>1773</v>
      </c>
      <c r="F116" t="s">
        <v>1365</v>
      </c>
      <c r="G116" t="s">
        <v>1291</v>
      </c>
      <c r="H116" t="s">
        <v>1350</v>
      </c>
    </row>
    <row r="117" spans="1:8">
      <c r="A117" t="s">
        <v>1515</v>
      </c>
      <c r="C117" t="s">
        <v>1793</v>
      </c>
      <c r="D117" t="s">
        <v>1076</v>
      </c>
      <c r="E117" t="s">
        <v>1773</v>
      </c>
      <c r="F117" t="s">
        <v>1365</v>
      </c>
      <c r="G117" t="s">
        <v>1406</v>
      </c>
      <c r="H117" t="s">
        <v>1350</v>
      </c>
    </row>
    <row r="118" spans="1:8">
      <c r="A118" t="s">
        <v>1637</v>
      </c>
      <c r="C118" t="s">
        <v>1794</v>
      </c>
      <c r="D118" t="s">
        <v>1076</v>
      </c>
      <c r="E118" t="s">
        <v>1773</v>
      </c>
      <c r="F118" t="s">
        <v>1365</v>
      </c>
      <c r="G118" t="s">
        <v>1243</v>
      </c>
      <c r="H118" t="s">
        <v>1350</v>
      </c>
    </row>
    <row r="119" spans="1:8">
      <c r="A119" t="s">
        <v>1719</v>
      </c>
      <c r="C119" t="s">
        <v>1795</v>
      </c>
      <c r="D119" t="s">
        <v>1076</v>
      </c>
      <c r="E119" t="s">
        <v>1773</v>
      </c>
      <c r="F119" t="s">
        <v>1365</v>
      </c>
      <c r="G119" t="s">
        <v>1381</v>
      </c>
      <c r="H119" t="s">
        <v>1350</v>
      </c>
    </row>
    <row r="120" spans="1:8">
      <c r="A120" t="s">
        <v>1483</v>
      </c>
      <c r="C120" t="s">
        <v>1788</v>
      </c>
      <c r="D120" t="s">
        <v>1076</v>
      </c>
      <c r="E120" t="s">
        <v>1773</v>
      </c>
      <c r="F120" t="s">
        <v>1365</v>
      </c>
      <c r="G120" t="s">
        <v>1372</v>
      </c>
      <c r="H120" t="s">
        <v>1350</v>
      </c>
    </row>
    <row r="121" spans="1:8">
      <c r="A121" t="s">
        <v>1591</v>
      </c>
      <c r="C121" t="s">
        <v>1789</v>
      </c>
      <c r="D121" t="s">
        <v>1076</v>
      </c>
      <c r="E121" t="s">
        <v>1773</v>
      </c>
      <c r="F121" t="s">
        <v>1365</v>
      </c>
      <c r="G121" t="s">
        <v>1214</v>
      </c>
      <c r="H121" t="s">
        <v>1350</v>
      </c>
    </row>
    <row r="122" spans="1:8">
      <c r="A122" t="s">
        <v>1474</v>
      </c>
      <c r="C122" t="s">
        <v>1789</v>
      </c>
      <c r="D122" t="s">
        <v>1076</v>
      </c>
      <c r="E122" t="s">
        <v>1773</v>
      </c>
      <c r="F122" t="s">
        <v>1365</v>
      </c>
      <c r="G122" t="s">
        <v>1214</v>
      </c>
      <c r="H122" t="s">
        <v>1350</v>
      </c>
    </row>
    <row r="123" spans="1:8">
      <c r="A123" t="s">
        <v>1486</v>
      </c>
      <c r="C123" t="s">
        <v>1791</v>
      </c>
      <c r="D123" t="s">
        <v>1076</v>
      </c>
      <c r="E123" t="s">
        <v>1773</v>
      </c>
      <c r="F123" t="s">
        <v>1365</v>
      </c>
      <c r="G123" t="s">
        <v>1427</v>
      </c>
      <c r="H123" t="s">
        <v>1350</v>
      </c>
    </row>
    <row r="124" spans="1:8">
      <c r="A124" t="s">
        <v>1464</v>
      </c>
      <c r="C124" t="s">
        <v>1792</v>
      </c>
      <c r="D124" t="s">
        <v>1076</v>
      </c>
      <c r="E124" t="s">
        <v>1773</v>
      </c>
      <c r="F124" t="s">
        <v>1365</v>
      </c>
      <c r="G124" t="s">
        <v>1261</v>
      </c>
      <c r="H124" t="s">
        <v>1350</v>
      </c>
    </row>
    <row r="125" spans="1:8">
      <c r="A125" t="s">
        <v>1479</v>
      </c>
      <c r="C125" t="s">
        <v>1801</v>
      </c>
      <c r="D125" t="s">
        <v>1076</v>
      </c>
      <c r="E125" t="s">
        <v>1773</v>
      </c>
      <c r="F125" t="s">
        <v>1365</v>
      </c>
      <c r="G125" t="s">
        <v>1237</v>
      </c>
      <c r="H125" t="s">
        <v>1350</v>
      </c>
    </row>
    <row r="126" spans="1:8">
      <c r="A126" t="s">
        <v>1455</v>
      </c>
      <c r="C126" t="s">
        <v>1779</v>
      </c>
      <c r="D126" t="s">
        <v>1076</v>
      </c>
      <c r="E126" t="s">
        <v>1773</v>
      </c>
      <c r="F126" t="s">
        <v>1365</v>
      </c>
      <c r="G126" t="s">
        <v>1444</v>
      </c>
      <c r="H126" t="s">
        <v>1350</v>
      </c>
    </row>
    <row r="127" spans="1:8">
      <c r="A127" t="s">
        <v>1707</v>
      </c>
      <c r="C127" t="s">
        <v>1775</v>
      </c>
      <c r="D127" t="s">
        <v>1076</v>
      </c>
      <c r="E127" t="s">
        <v>1774</v>
      </c>
      <c r="F127" t="s">
        <v>1302</v>
      </c>
      <c r="G127" t="s">
        <v>1301</v>
      </c>
      <c r="H127" t="s">
        <v>1350</v>
      </c>
    </row>
    <row r="128" spans="1:8">
      <c r="A128" t="s">
        <v>1633</v>
      </c>
      <c r="C128" t="s">
        <v>1780</v>
      </c>
      <c r="D128" t="s">
        <v>1076</v>
      </c>
      <c r="E128" t="s">
        <v>1774</v>
      </c>
      <c r="F128" t="s">
        <v>1302</v>
      </c>
      <c r="G128" t="s">
        <v>1312</v>
      </c>
      <c r="H128" t="s">
        <v>1350</v>
      </c>
    </row>
    <row r="129" spans="1:9">
      <c r="A129" t="s">
        <v>1571</v>
      </c>
      <c r="C129" t="s">
        <v>1798</v>
      </c>
      <c r="D129" t="s">
        <v>1076</v>
      </c>
      <c r="E129" t="s">
        <v>1774</v>
      </c>
      <c r="F129" t="s">
        <v>1302</v>
      </c>
      <c r="G129" t="s">
        <v>1275</v>
      </c>
      <c r="H129" t="s">
        <v>1350</v>
      </c>
    </row>
    <row r="130" spans="1:9">
      <c r="A130" t="s">
        <v>1692</v>
      </c>
      <c r="C130" t="s">
        <v>1786</v>
      </c>
      <c r="D130" t="s">
        <v>1076</v>
      </c>
      <c r="E130" t="s">
        <v>1774</v>
      </c>
      <c r="F130" t="s">
        <v>1302</v>
      </c>
      <c r="G130" t="s">
        <v>1423</v>
      </c>
      <c r="H130" t="s">
        <v>1350</v>
      </c>
    </row>
    <row r="131" spans="1:9">
      <c r="A131" t="s">
        <v>1641</v>
      </c>
      <c r="C131" t="s">
        <v>1781</v>
      </c>
      <c r="D131" t="s">
        <v>1076</v>
      </c>
      <c r="E131" t="s">
        <v>1774</v>
      </c>
      <c r="F131" t="s">
        <v>1302</v>
      </c>
      <c r="G131" t="s">
        <v>1296</v>
      </c>
      <c r="H131" t="s">
        <v>1350</v>
      </c>
    </row>
    <row r="132" spans="1:9">
      <c r="A132" t="s">
        <v>1475</v>
      </c>
      <c r="C132" t="s">
        <v>1781</v>
      </c>
      <c r="D132" t="s">
        <v>1076</v>
      </c>
      <c r="E132" t="s">
        <v>1774</v>
      </c>
      <c r="F132" t="s">
        <v>1302</v>
      </c>
      <c r="G132" t="s">
        <v>1434</v>
      </c>
      <c r="H132" t="s">
        <v>1350</v>
      </c>
    </row>
    <row r="133" spans="1:9">
      <c r="A133" t="s">
        <v>1684</v>
      </c>
      <c r="C133" t="s">
        <v>1797</v>
      </c>
      <c r="D133" t="s">
        <v>1076</v>
      </c>
      <c r="E133" t="s">
        <v>1774</v>
      </c>
      <c r="F133" t="s">
        <v>1302</v>
      </c>
      <c r="G133" t="s">
        <v>1326</v>
      </c>
      <c r="H133" t="s">
        <v>1350</v>
      </c>
    </row>
    <row r="134" spans="1:9">
      <c r="A134" t="s">
        <v>1532</v>
      </c>
      <c r="C134" t="s">
        <v>1793</v>
      </c>
      <c r="D134" t="s">
        <v>1076</v>
      </c>
      <c r="E134" t="s">
        <v>1774</v>
      </c>
      <c r="F134" t="s">
        <v>1302</v>
      </c>
      <c r="G134" t="s">
        <v>1402</v>
      </c>
      <c r="H134" t="s">
        <v>1350</v>
      </c>
    </row>
    <row r="135" spans="1:9">
      <c r="A135" t="s">
        <v>1527</v>
      </c>
      <c r="C135" t="s">
        <v>1794</v>
      </c>
      <c r="D135" t="s">
        <v>1076</v>
      </c>
      <c r="E135" t="s">
        <v>1774</v>
      </c>
      <c r="F135" t="s">
        <v>1302</v>
      </c>
      <c r="G135" t="s">
        <v>1432</v>
      </c>
      <c r="H135" t="s">
        <v>1350</v>
      </c>
    </row>
    <row r="136" spans="1:9">
      <c r="A136" t="s">
        <v>1627</v>
      </c>
      <c r="C136" t="s">
        <v>1795</v>
      </c>
      <c r="D136" t="s">
        <v>1076</v>
      </c>
      <c r="E136" t="s">
        <v>1774</v>
      </c>
      <c r="F136" t="s">
        <v>1302</v>
      </c>
      <c r="G136" t="s">
        <v>1332</v>
      </c>
      <c r="H136" t="s">
        <v>1350</v>
      </c>
    </row>
    <row r="137" spans="1:9">
      <c r="A137" t="s">
        <v>1650</v>
      </c>
      <c r="C137" t="s">
        <v>1788</v>
      </c>
      <c r="D137" t="s">
        <v>1076</v>
      </c>
      <c r="E137" t="s">
        <v>1774</v>
      </c>
      <c r="F137" t="s">
        <v>1302</v>
      </c>
      <c r="G137" t="s">
        <v>1254</v>
      </c>
      <c r="H137" t="s">
        <v>1350</v>
      </c>
    </row>
    <row r="138" spans="1:9">
      <c r="A138" t="s">
        <v>1581</v>
      </c>
      <c r="C138" t="s">
        <v>1789</v>
      </c>
      <c r="D138" t="s">
        <v>1076</v>
      </c>
      <c r="E138" t="s">
        <v>1774</v>
      </c>
      <c r="F138" t="s">
        <v>1302</v>
      </c>
      <c r="G138" t="s">
        <v>1254</v>
      </c>
      <c r="H138" t="s">
        <v>1350</v>
      </c>
    </row>
    <row r="139" spans="1:9">
      <c r="A139" t="s">
        <v>1690</v>
      </c>
      <c r="C139" t="s">
        <v>1791</v>
      </c>
      <c r="D139" t="s">
        <v>1076</v>
      </c>
      <c r="E139" t="s">
        <v>1774</v>
      </c>
      <c r="F139" t="s">
        <v>1302</v>
      </c>
      <c r="G139" t="s">
        <v>1384</v>
      </c>
      <c r="H139" t="s">
        <v>1350</v>
      </c>
    </row>
    <row r="140" spans="1:9">
      <c r="A140" t="s">
        <v>1490</v>
      </c>
      <c r="C140" t="s">
        <v>1792</v>
      </c>
      <c r="D140" t="s">
        <v>1076</v>
      </c>
      <c r="E140" t="s">
        <v>1774</v>
      </c>
      <c r="F140" t="s">
        <v>1302</v>
      </c>
      <c r="G140" t="s">
        <v>1363</v>
      </c>
      <c r="H140" t="s">
        <v>1350</v>
      </c>
    </row>
    <row r="141" spans="1:9">
      <c r="A141" t="s">
        <v>1538</v>
      </c>
      <c r="C141" t="s">
        <v>1801</v>
      </c>
      <c r="D141" t="s">
        <v>1076</v>
      </c>
      <c r="E141" t="s">
        <v>1774</v>
      </c>
      <c r="F141" t="s">
        <v>1302</v>
      </c>
      <c r="G141" t="s">
        <v>1283</v>
      </c>
      <c r="H141" t="s">
        <v>1350</v>
      </c>
    </row>
    <row r="142" spans="1:9">
      <c r="A142" t="s">
        <v>1723</v>
      </c>
      <c r="C142" t="s">
        <v>1779</v>
      </c>
      <c r="D142" t="s">
        <v>1076</v>
      </c>
      <c r="E142" t="s">
        <v>1774</v>
      </c>
      <c r="F142" t="s">
        <v>1302</v>
      </c>
      <c r="G142" t="s">
        <v>1367</v>
      </c>
      <c r="H142" t="s">
        <v>1350</v>
      </c>
    </row>
    <row r="143" spans="1:9">
      <c r="A143" t="s">
        <v>1481</v>
      </c>
      <c r="C143" t="s">
        <v>1775</v>
      </c>
      <c r="D143" t="s">
        <v>1074</v>
      </c>
      <c r="E143" t="s">
        <v>1062</v>
      </c>
      <c r="F143" t="s">
        <v>1259</v>
      </c>
      <c r="G143" t="s">
        <v>1226</v>
      </c>
      <c r="H143" t="s">
        <v>1395</v>
      </c>
    </row>
    <row r="144" spans="1:9">
      <c r="A144" t="s">
        <v>1569</v>
      </c>
      <c r="C144" t="s">
        <v>1780</v>
      </c>
      <c r="D144" t="s">
        <v>1074</v>
      </c>
      <c r="E144" t="s">
        <v>1062</v>
      </c>
      <c r="F144" t="s">
        <v>1259</v>
      </c>
      <c r="G144" t="s">
        <v>1226</v>
      </c>
      <c r="H144" t="s">
        <v>1300</v>
      </c>
      <c r="I144" t="s">
        <v>1395</v>
      </c>
    </row>
    <row r="145" spans="1:9">
      <c r="A145" t="s">
        <v>1525</v>
      </c>
      <c r="C145" t="s">
        <v>1798</v>
      </c>
      <c r="D145" t="s">
        <v>1074</v>
      </c>
      <c r="E145" t="s">
        <v>1062</v>
      </c>
      <c r="F145" t="s">
        <v>1259</v>
      </c>
      <c r="G145" t="s">
        <v>1226</v>
      </c>
      <c r="H145" t="s">
        <v>1407</v>
      </c>
      <c r="I145" t="s">
        <v>1395</v>
      </c>
    </row>
    <row r="146" spans="1:9">
      <c r="A146" t="s">
        <v>1691</v>
      </c>
      <c r="C146" t="s">
        <v>1786</v>
      </c>
      <c r="D146" t="s">
        <v>1074</v>
      </c>
      <c r="E146" t="s">
        <v>1062</v>
      </c>
      <c r="F146" t="s">
        <v>1259</v>
      </c>
      <c r="G146" t="s">
        <v>1226</v>
      </c>
      <c r="H146" t="s">
        <v>1355</v>
      </c>
      <c r="I146" t="s">
        <v>1395</v>
      </c>
    </row>
    <row r="147" spans="1:9">
      <c r="A147" t="s">
        <v>1487</v>
      </c>
      <c r="C147" t="s">
        <v>1781</v>
      </c>
      <c r="D147" t="s">
        <v>1074</v>
      </c>
      <c r="E147" t="s">
        <v>1062</v>
      </c>
      <c r="F147" t="s">
        <v>1259</v>
      </c>
      <c r="G147" t="s">
        <v>1226</v>
      </c>
      <c r="H147" t="s">
        <v>1395</v>
      </c>
    </row>
    <row r="148" spans="1:9">
      <c r="A148" t="s">
        <v>1558</v>
      </c>
      <c r="C148" t="s">
        <v>1781</v>
      </c>
      <c r="D148" t="s">
        <v>1074</v>
      </c>
      <c r="E148" t="s">
        <v>1062</v>
      </c>
      <c r="F148" t="s">
        <v>1259</v>
      </c>
      <c r="G148" t="s">
        <v>1226</v>
      </c>
      <c r="H148" t="s">
        <v>1355</v>
      </c>
      <c r="I148" t="s">
        <v>1395</v>
      </c>
    </row>
    <row r="149" spans="1:9">
      <c r="A149" t="s">
        <v>1658</v>
      </c>
      <c r="C149" t="s">
        <v>1797</v>
      </c>
      <c r="D149" t="s">
        <v>1074</v>
      </c>
      <c r="E149" t="s">
        <v>1062</v>
      </c>
      <c r="F149" t="s">
        <v>1259</v>
      </c>
      <c r="G149" t="s">
        <v>1226</v>
      </c>
      <c r="H149" t="s">
        <v>1395</v>
      </c>
    </row>
    <row r="150" spans="1:9">
      <c r="A150" t="s">
        <v>1447</v>
      </c>
      <c r="C150" t="s">
        <v>1793</v>
      </c>
      <c r="D150" t="s">
        <v>1074</v>
      </c>
      <c r="E150" t="s">
        <v>1062</v>
      </c>
      <c r="F150" t="s">
        <v>1259</v>
      </c>
      <c r="G150" t="s">
        <v>1226</v>
      </c>
      <c r="H150" t="s">
        <v>1362</v>
      </c>
      <c r="I150" t="s">
        <v>1395</v>
      </c>
    </row>
    <row r="151" spans="1:9">
      <c r="A151" t="s">
        <v>1488</v>
      </c>
      <c r="C151" t="s">
        <v>1794</v>
      </c>
      <c r="D151" t="s">
        <v>1074</v>
      </c>
      <c r="E151" t="s">
        <v>1062</v>
      </c>
      <c r="F151" t="s">
        <v>1259</v>
      </c>
      <c r="G151" t="s">
        <v>1226</v>
      </c>
      <c r="H151" t="s">
        <v>1376</v>
      </c>
      <c r="I151" t="s">
        <v>1395</v>
      </c>
    </row>
    <row r="152" spans="1:9">
      <c r="A152" t="s">
        <v>1594</v>
      </c>
      <c r="C152" t="s">
        <v>1815</v>
      </c>
      <c r="D152" t="s">
        <v>1074</v>
      </c>
      <c r="E152" t="s">
        <v>1062</v>
      </c>
      <c r="F152" t="s">
        <v>1259</v>
      </c>
      <c r="G152" t="s">
        <v>1226</v>
      </c>
      <c r="H152" t="s">
        <v>1242</v>
      </c>
      <c r="I152" t="s">
        <v>1395</v>
      </c>
    </row>
    <row r="153" spans="1:9">
      <c r="A153" t="s">
        <v>1716</v>
      </c>
      <c r="C153" t="s">
        <v>1789</v>
      </c>
      <c r="D153" t="s">
        <v>1074</v>
      </c>
      <c r="E153" t="s">
        <v>1062</v>
      </c>
      <c r="F153" t="s">
        <v>1259</v>
      </c>
      <c r="G153" t="s">
        <v>1226</v>
      </c>
      <c r="H153" t="s">
        <v>1262</v>
      </c>
      <c r="I153" t="s">
        <v>1395</v>
      </c>
    </row>
    <row r="154" spans="1:9">
      <c r="A154" t="s">
        <v>1642</v>
      </c>
      <c r="C154" t="s">
        <v>1791</v>
      </c>
      <c r="D154" t="s">
        <v>1074</v>
      </c>
      <c r="E154" t="s">
        <v>1062</v>
      </c>
      <c r="F154" t="s">
        <v>1259</v>
      </c>
      <c r="G154" t="s">
        <v>1226</v>
      </c>
      <c r="H154" t="s">
        <v>1401</v>
      </c>
      <c r="I154" t="s">
        <v>1395</v>
      </c>
    </row>
    <row r="155" spans="1:9">
      <c r="A155" t="s">
        <v>1523</v>
      </c>
      <c r="C155" t="s">
        <v>1792</v>
      </c>
      <c r="D155" t="s">
        <v>1074</v>
      </c>
      <c r="E155" t="s">
        <v>1062</v>
      </c>
      <c r="F155" t="s">
        <v>1259</v>
      </c>
      <c r="G155" t="s">
        <v>1226</v>
      </c>
      <c r="H155" t="s">
        <v>1260</v>
      </c>
      <c r="I155" t="s">
        <v>1395</v>
      </c>
    </row>
    <row r="156" spans="1:9">
      <c r="A156" t="s">
        <v>1592</v>
      </c>
      <c r="C156" t="s">
        <v>1801</v>
      </c>
      <c r="D156" t="s">
        <v>1074</v>
      </c>
      <c r="E156" t="s">
        <v>1062</v>
      </c>
      <c r="F156" t="s">
        <v>1259</v>
      </c>
      <c r="G156" t="s">
        <v>1226</v>
      </c>
      <c r="H156" t="s">
        <v>1230</v>
      </c>
      <c r="I156" t="s">
        <v>1395</v>
      </c>
    </row>
    <row r="157" spans="1:9">
      <c r="A157" t="s">
        <v>1644</v>
      </c>
      <c r="C157" t="s">
        <v>1779</v>
      </c>
      <c r="D157" t="s">
        <v>1074</v>
      </c>
      <c r="E157" t="s">
        <v>1062</v>
      </c>
      <c r="F157" t="s">
        <v>1259</v>
      </c>
      <c r="G157" t="s">
        <v>1226</v>
      </c>
      <c r="H157" t="s">
        <v>1358</v>
      </c>
      <c r="I157" t="s">
        <v>1395</v>
      </c>
    </row>
    <row r="158" spans="1:9">
      <c r="A158" t="s">
        <v>1710</v>
      </c>
      <c r="C158" t="s">
        <v>1775</v>
      </c>
      <c r="D158" t="s">
        <v>1074</v>
      </c>
      <c r="E158" t="s">
        <v>1774</v>
      </c>
      <c r="F158" t="s">
        <v>1391</v>
      </c>
      <c r="G158" t="s">
        <v>1395</v>
      </c>
    </row>
    <row r="159" spans="1:9">
      <c r="A159" t="s">
        <v>1634</v>
      </c>
      <c r="C159" t="s">
        <v>1780</v>
      </c>
      <c r="D159" t="s">
        <v>1074</v>
      </c>
      <c r="E159" t="s">
        <v>1774</v>
      </c>
      <c r="F159" t="s">
        <v>1391</v>
      </c>
      <c r="G159" t="s">
        <v>1399</v>
      </c>
      <c r="H159" t="s">
        <v>1395</v>
      </c>
    </row>
    <row r="160" spans="1:9">
      <c r="A160" t="s">
        <v>1696</v>
      </c>
      <c r="C160" t="s">
        <v>1798</v>
      </c>
      <c r="D160" t="s">
        <v>1074</v>
      </c>
      <c r="E160" t="s">
        <v>1774</v>
      </c>
      <c r="F160" t="s">
        <v>1391</v>
      </c>
      <c r="G160" t="s">
        <v>1352</v>
      </c>
      <c r="H160" t="s">
        <v>1395</v>
      </c>
    </row>
    <row r="161" spans="1:8">
      <c r="A161" t="s">
        <v>1507</v>
      </c>
      <c r="C161" t="s">
        <v>1786</v>
      </c>
      <c r="D161" t="s">
        <v>1074</v>
      </c>
      <c r="E161" t="s">
        <v>1774</v>
      </c>
      <c r="F161" t="s">
        <v>1391</v>
      </c>
      <c r="G161" t="s">
        <v>1416</v>
      </c>
      <c r="H161" t="s">
        <v>1395</v>
      </c>
    </row>
    <row r="162" spans="1:8">
      <c r="A162" t="s">
        <v>1713</v>
      </c>
      <c r="C162" t="s">
        <v>1781</v>
      </c>
      <c r="D162" t="s">
        <v>1074</v>
      </c>
      <c r="E162" t="s">
        <v>1774</v>
      </c>
      <c r="F162" t="s">
        <v>1391</v>
      </c>
      <c r="G162" t="s">
        <v>1439</v>
      </c>
      <c r="H162" t="s">
        <v>1395</v>
      </c>
    </row>
    <row r="163" spans="1:8">
      <c r="A163" t="s">
        <v>1694</v>
      </c>
      <c r="C163" t="s">
        <v>1781</v>
      </c>
      <c r="D163" t="s">
        <v>1074</v>
      </c>
      <c r="E163" t="s">
        <v>1774</v>
      </c>
      <c r="F163" t="s">
        <v>1391</v>
      </c>
      <c r="G163" t="s">
        <v>1436</v>
      </c>
      <c r="H163" t="s">
        <v>1395</v>
      </c>
    </row>
    <row r="164" spans="1:8">
      <c r="A164" t="s">
        <v>1556</v>
      </c>
      <c r="C164" t="s">
        <v>1797</v>
      </c>
      <c r="D164" t="s">
        <v>1074</v>
      </c>
      <c r="E164" t="s">
        <v>1774</v>
      </c>
      <c r="F164" t="s">
        <v>1391</v>
      </c>
      <c r="G164" t="s">
        <v>1416</v>
      </c>
      <c r="H164" t="s">
        <v>1395</v>
      </c>
    </row>
    <row r="165" spans="1:8">
      <c r="A165" t="s">
        <v>1665</v>
      </c>
      <c r="C165" t="s">
        <v>1793</v>
      </c>
      <c r="D165" t="s">
        <v>1074</v>
      </c>
      <c r="E165" t="s">
        <v>1774</v>
      </c>
      <c r="F165" t="s">
        <v>1391</v>
      </c>
      <c r="G165" t="s">
        <v>1353</v>
      </c>
      <c r="H165" t="s">
        <v>1395</v>
      </c>
    </row>
    <row r="166" spans="1:8">
      <c r="A166" t="s">
        <v>1521</v>
      </c>
      <c r="C166" t="s">
        <v>1794</v>
      </c>
      <c r="D166" t="s">
        <v>1074</v>
      </c>
      <c r="E166" t="s">
        <v>1774</v>
      </c>
      <c r="F166" t="s">
        <v>1391</v>
      </c>
      <c r="G166" t="s">
        <v>1435</v>
      </c>
      <c r="H166" t="s">
        <v>1395</v>
      </c>
    </row>
    <row r="167" spans="1:8">
      <c r="A167" t="s">
        <v>1577</v>
      </c>
      <c r="C167" t="s">
        <v>1795</v>
      </c>
      <c r="D167" t="s">
        <v>1074</v>
      </c>
      <c r="E167" t="s">
        <v>1774</v>
      </c>
      <c r="F167" t="s">
        <v>1391</v>
      </c>
      <c r="G167" t="s">
        <v>1278</v>
      </c>
      <c r="H167" t="s">
        <v>1395</v>
      </c>
    </row>
    <row r="168" spans="1:8">
      <c r="A168" t="s">
        <v>1632</v>
      </c>
      <c r="C168" t="s">
        <v>1785</v>
      </c>
      <c r="D168" t="s">
        <v>1074</v>
      </c>
      <c r="E168" t="s">
        <v>1774</v>
      </c>
      <c r="F168" t="s">
        <v>1391</v>
      </c>
      <c r="G168" t="s">
        <v>1400</v>
      </c>
      <c r="H168" t="s">
        <v>1395</v>
      </c>
    </row>
    <row r="169" spans="1:8">
      <c r="A169" t="s">
        <v>1565</v>
      </c>
      <c r="C169" t="s">
        <v>1791</v>
      </c>
      <c r="D169" t="s">
        <v>1074</v>
      </c>
      <c r="E169" t="s">
        <v>1774</v>
      </c>
      <c r="F169" t="s">
        <v>1391</v>
      </c>
      <c r="G169" t="s">
        <v>1344</v>
      </c>
      <c r="H169" t="s">
        <v>1395</v>
      </c>
    </row>
    <row r="170" spans="1:8">
      <c r="A170" t="s">
        <v>1570</v>
      </c>
      <c r="C170" t="s">
        <v>1792</v>
      </c>
      <c r="D170" t="s">
        <v>1074</v>
      </c>
      <c r="E170" t="s">
        <v>1774</v>
      </c>
      <c r="F170" t="s">
        <v>1391</v>
      </c>
      <c r="G170" t="s">
        <v>1394</v>
      </c>
      <c r="H170" t="s">
        <v>1395</v>
      </c>
    </row>
    <row r="171" spans="1:8">
      <c r="A171" t="s">
        <v>1720</v>
      </c>
      <c r="C171" t="s">
        <v>1801</v>
      </c>
      <c r="D171" t="s">
        <v>1074</v>
      </c>
      <c r="E171" t="s">
        <v>1774</v>
      </c>
      <c r="F171" t="s">
        <v>1391</v>
      </c>
      <c r="G171" t="s">
        <v>1211</v>
      </c>
      <c r="H171" t="s">
        <v>1395</v>
      </c>
    </row>
    <row r="172" spans="1:8">
      <c r="A172" t="s">
        <v>1585</v>
      </c>
      <c r="C172" t="s">
        <v>1779</v>
      </c>
      <c r="D172" t="s">
        <v>1074</v>
      </c>
      <c r="E172" t="s">
        <v>1774</v>
      </c>
      <c r="F172" t="s">
        <v>1391</v>
      </c>
      <c r="G172" t="s">
        <v>1205</v>
      </c>
      <c r="H172" t="s">
        <v>1395</v>
      </c>
    </row>
    <row r="173" spans="1:8">
      <c r="A173" t="s">
        <v>1601</v>
      </c>
      <c r="C173" t="s">
        <v>1775</v>
      </c>
      <c r="D173" t="s">
        <v>1074</v>
      </c>
      <c r="E173" t="s">
        <v>1064</v>
      </c>
      <c r="F173" t="s">
        <v>1318</v>
      </c>
      <c r="G173" t="s">
        <v>1395</v>
      </c>
    </row>
    <row r="174" spans="1:8">
      <c r="A174" t="s">
        <v>1561</v>
      </c>
      <c r="C174" t="s">
        <v>1780</v>
      </c>
      <c r="D174" t="s">
        <v>1074</v>
      </c>
      <c r="E174" t="s">
        <v>1064</v>
      </c>
      <c r="F174" t="s">
        <v>1318</v>
      </c>
      <c r="G174" t="s">
        <v>1293</v>
      </c>
      <c r="H174" t="s">
        <v>1395</v>
      </c>
    </row>
    <row r="175" spans="1:8">
      <c r="A175" t="s">
        <v>1546</v>
      </c>
      <c r="C175" t="s">
        <v>1798</v>
      </c>
      <c r="D175" t="s">
        <v>1074</v>
      </c>
      <c r="E175" t="s">
        <v>1064</v>
      </c>
      <c r="F175" t="s">
        <v>1318</v>
      </c>
      <c r="G175" t="s">
        <v>1247</v>
      </c>
      <c r="H175" t="s">
        <v>1395</v>
      </c>
    </row>
    <row r="176" spans="1:8">
      <c r="A176" t="s">
        <v>1504</v>
      </c>
      <c r="C176" t="s">
        <v>1798</v>
      </c>
      <c r="D176" t="s">
        <v>1074</v>
      </c>
      <c r="E176" t="s">
        <v>1064</v>
      </c>
      <c r="F176" t="s">
        <v>1318</v>
      </c>
      <c r="G176" t="s">
        <v>1247</v>
      </c>
      <c r="H176" t="s">
        <v>1395</v>
      </c>
    </row>
    <row r="177" spans="1:8">
      <c r="A177" t="s">
        <v>1661</v>
      </c>
      <c r="C177" t="s">
        <v>1786</v>
      </c>
      <c r="D177" t="s">
        <v>1074</v>
      </c>
      <c r="E177" t="s">
        <v>1064</v>
      </c>
      <c r="F177" t="s">
        <v>1318</v>
      </c>
      <c r="G177" t="s">
        <v>1393</v>
      </c>
      <c r="H177" t="s">
        <v>1395</v>
      </c>
    </row>
    <row r="178" spans="1:8">
      <c r="A178" t="s">
        <v>1621</v>
      </c>
      <c r="C178" t="s">
        <v>1781</v>
      </c>
      <c r="D178" t="s">
        <v>1074</v>
      </c>
      <c r="E178" t="s">
        <v>1064</v>
      </c>
      <c r="F178" t="s">
        <v>1318</v>
      </c>
      <c r="G178" t="s">
        <v>1298</v>
      </c>
      <c r="H178" t="s">
        <v>1395</v>
      </c>
    </row>
    <row r="179" spans="1:8">
      <c r="A179" t="s">
        <v>1518</v>
      </c>
      <c r="C179" t="s">
        <v>1781</v>
      </c>
      <c r="D179" t="s">
        <v>1074</v>
      </c>
      <c r="E179" t="s">
        <v>1064</v>
      </c>
      <c r="F179" t="s">
        <v>1318</v>
      </c>
      <c r="G179" t="s">
        <v>1413</v>
      </c>
      <c r="H179" t="s">
        <v>1395</v>
      </c>
    </row>
    <row r="180" spans="1:8">
      <c r="A180" t="s">
        <v>1499</v>
      </c>
      <c r="C180" t="s">
        <v>1797</v>
      </c>
      <c r="D180" t="s">
        <v>1074</v>
      </c>
      <c r="E180" t="s">
        <v>1064</v>
      </c>
      <c r="F180" t="s">
        <v>1318</v>
      </c>
      <c r="G180" t="s">
        <v>1393</v>
      </c>
      <c r="H180" t="s">
        <v>1395</v>
      </c>
    </row>
    <row r="181" spans="1:8">
      <c r="A181" t="s">
        <v>1598</v>
      </c>
      <c r="C181" t="s">
        <v>1793</v>
      </c>
      <c r="D181" t="s">
        <v>1074</v>
      </c>
      <c r="E181" t="s">
        <v>1064</v>
      </c>
      <c r="F181" t="s">
        <v>1318</v>
      </c>
      <c r="G181" t="s">
        <v>1347</v>
      </c>
      <c r="H181" t="s">
        <v>1395</v>
      </c>
    </row>
    <row r="182" spans="1:8">
      <c r="A182" t="s">
        <v>1471</v>
      </c>
      <c r="C182" t="s">
        <v>1794</v>
      </c>
      <c r="D182" t="s">
        <v>1074</v>
      </c>
      <c r="E182" t="s">
        <v>1064</v>
      </c>
      <c r="F182" t="s">
        <v>1318</v>
      </c>
      <c r="G182" t="s">
        <v>1216</v>
      </c>
      <c r="H182" t="s">
        <v>1395</v>
      </c>
    </row>
    <row r="183" spans="1:8">
      <c r="A183" t="s">
        <v>1495</v>
      </c>
      <c r="C183" t="s">
        <v>1795</v>
      </c>
      <c r="D183" t="s">
        <v>1074</v>
      </c>
      <c r="E183" t="s">
        <v>1064</v>
      </c>
      <c r="F183" t="s">
        <v>1318</v>
      </c>
      <c r="G183" t="s">
        <v>1433</v>
      </c>
      <c r="H183" t="s">
        <v>1395</v>
      </c>
    </row>
    <row r="184" spans="1:8">
      <c r="A184" t="s">
        <v>1614</v>
      </c>
      <c r="C184" t="s">
        <v>1785</v>
      </c>
      <c r="D184" t="s">
        <v>1074</v>
      </c>
      <c r="E184" t="s">
        <v>1064</v>
      </c>
      <c r="F184" t="s">
        <v>1318</v>
      </c>
      <c r="G184" t="s">
        <v>1330</v>
      </c>
      <c r="H184" t="s">
        <v>1395</v>
      </c>
    </row>
    <row r="185" spans="1:8">
      <c r="A185" t="s">
        <v>1557</v>
      </c>
      <c r="C185" t="s">
        <v>1791</v>
      </c>
      <c r="D185" t="s">
        <v>1074</v>
      </c>
      <c r="E185" t="s">
        <v>1064</v>
      </c>
      <c r="F185" t="s">
        <v>1318</v>
      </c>
      <c r="G185" t="s">
        <v>1357</v>
      </c>
      <c r="H185" t="s">
        <v>1395</v>
      </c>
    </row>
    <row r="186" spans="1:8">
      <c r="A186" t="s">
        <v>1459</v>
      </c>
      <c r="C186" t="s">
        <v>1792</v>
      </c>
      <c r="D186" t="s">
        <v>1074</v>
      </c>
      <c r="E186" t="s">
        <v>1064</v>
      </c>
      <c r="F186" t="s">
        <v>1318</v>
      </c>
      <c r="G186" t="s">
        <v>1375</v>
      </c>
      <c r="H186" t="s">
        <v>1395</v>
      </c>
    </row>
    <row r="187" spans="1:8">
      <c r="A187" t="s">
        <v>1703</v>
      </c>
      <c r="C187" t="s">
        <v>1801</v>
      </c>
      <c r="D187" t="s">
        <v>1074</v>
      </c>
      <c r="E187" t="s">
        <v>1064</v>
      </c>
      <c r="F187" t="s">
        <v>1318</v>
      </c>
      <c r="G187" t="s">
        <v>1249</v>
      </c>
      <c r="H187" t="s">
        <v>1395</v>
      </c>
    </row>
    <row r="188" spans="1:8">
      <c r="A188" t="s">
        <v>1496</v>
      </c>
      <c r="C188" t="s">
        <v>1779</v>
      </c>
      <c r="D188" t="s">
        <v>1074</v>
      </c>
      <c r="E188" t="s">
        <v>1064</v>
      </c>
      <c r="F188" t="s">
        <v>1318</v>
      </c>
      <c r="G188" t="s">
        <v>1396</v>
      </c>
      <c r="H188" t="s">
        <v>1395</v>
      </c>
    </row>
    <row r="189" spans="1:8">
      <c r="A189" t="s">
        <v>1609</v>
      </c>
      <c r="C189" t="s">
        <v>1775</v>
      </c>
      <c r="D189" t="s">
        <v>1074</v>
      </c>
      <c r="E189" t="s">
        <v>1066</v>
      </c>
      <c r="F189" t="s">
        <v>1318</v>
      </c>
      <c r="G189" t="s">
        <v>1395</v>
      </c>
    </row>
    <row r="190" spans="1:8">
      <c r="A190" t="s">
        <v>1509</v>
      </c>
      <c r="C190" t="s">
        <v>1780</v>
      </c>
      <c r="D190" t="s">
        <v>1074</v>
      </c>
      <c r="E190" t="s">
        <v>1066</v>
      </c>
      <c r="F190" t="s">
        <v>1318</v>
      </c>
      <c r="G190" t="s">
        <v>1403</v>
      </c>
      <c r="H190" t="s">
        <v>1395</v>
      </c>
    </row>
    <row r="191" spans="1:8">
      <c r="A191" t="s">
        <v>1586</v>
      </c>
      <c r="C191" t="s">
        <v>1798</v>
      </c>
      <c r="D191" t="s">
        <v>1074</v>
      </c>
      <c r="E191" t="s">
        <v>1066</v>
      </c>
      <c r="F191" t="s">
        <v>1318</v>
      </c>
      <c r="G191" t="s">
        <v>1257</v>
      </c>
      <c r="H191" t="s">
        <v>1395</v>
      </c>
    </row>
    <row r="192" spans="1:8">
      <c r="A192" t="s">
        <v>1635</v>
      </c>
      <c r="C192" t="s">
        <v>1786</v>
      </c>
      <c r="D192" t="s">
        <v>1074</v>
      </c>
      <c r="E192" t="s">
        <v>1066</v>
      </c>
      <c r="F192" t="s">
        <v>1318</v>
      </c>
      <c r="G192" t="s">
        <v>1360</v>
      </c>
      <c r="H192" t="s">
        <v>1395</v>
      </c>
    </row>
    <row r="193" spans="1:8">
      <c r="A193" t="s">
        <v>1494</v>
      </c>
      <c r="C193" t="s">
        <v>1781</v>
      </c>
      <c r="D193" t="s">
        <v>1074</v>
      </c>
      <c r="E193" t="s">
        <v>1066</v>
      </c>
      <c r="F193" t="s">
        <v>1318</v>
      </c>
      <c r="G193" t="s">
        <v>1389</v>
      </c>
      <c r="H193" t="s">
        <v>1395</v>
      </c>
    </row>
    <row r="194" spans="1:8">
      <c r="A194" t="s">
        <v>1695</v>
      </c>
      <c r="C194" t="s">
        <v>1781</v>
      </c>
      <c r="D194" t="s">
        <v>1074</v>
      </c>
      <c r="E194" t="s">
        <v>1066</v>
      </c>
      <c r="F194" t="s">
        <v>1318</v>
      </c>
      <c r="G194" t="s">
        <v>1390</v>
      </c>
      <c r="H194" t="s">
        <v>1395</v>
      </c>
    </row>
    <row r="195" spans="1:8">
      <c r="A195" t="s">
        <v>1602</v>
      </c>
      <c r="C195" t="s">
        <v>1797</v>
      </c>
      <c r="D195" t="s">
        <v>1074</v>
      </c>
      <c r="E195" t="s">
        <v>1066</v>
      </c>
      <c r="F195" t="s">
        <v>1318</v>
      </c>
      <c r="G195" t="s">
        <v>1360</v>
      </c>
      <c r="H195" t="s">
        <v>1395</v>
      </c>
    </row>
    <row r="196" spans="1:8">
      <c r="A196" t="s">
        <v>1656</v>
      </c>
      <c r="C196" t="s">
        <v>1793</v>
      </c>
      <c r="D196" t="s">
        <v>1074</v>
      </c>
      <c r="E196" t="s">
        <v>1066</v>
      </c>
      <c r="F196" t="s">
        <v>1318</v>
      </c>
      <c r="G196" t="s">
        <v>1219</v>
      </c>
      <c r="H196" t="s">
        <v>1395</v>
      </c>
    </row>
    <row r="197" spans="1:8">
      <c r="A197" t="s">
        <v>1553</v>
      </c>
      <c r="C197" t="s">
        <v>1794</v>
      </c>
      <c r="D197" t="s">
        <v>1074</v>
      </c>
      <c r="E197" t="s">
        <v>1066</v>
      </c>
      <c r="F197" t="s">
        <v>1318</v>
      </c>
      <c r="G197" t="s">
        <v>1335</v>
      </c>
      <c r="H197" t="s">
        <v>1395</v>
      </c>
    </row>
    <row r="198" spans="1:8">
      <c r="A198" t="s">
        <v>1512</v>
      </c>
      <c r="C198" t="s">
        <v>1795</v>
      </c>
      <c r="D198" t="s">
        <v>1074</v>
      </c>
      <c r="E198" t="s">
        <v>1066</v>
      </c>
      <c r="F198" t="s">
        <v>1318</v>
      </c>
      <c r="G198" t="s">
        <v>1295</v>
      </c>
      <c r="H198" t="s">
        <v>1395</v>
      </c>
    </row>
    <row r="199" spans="1:8">
      <c r="A199" t="s">
        <v>1526</v>
      </c>
      <c r="C199" t="s">
        <v>1785</v>
      </c>
      <c r="D199" t="s">
        <v>1074</v>
      </c>
      <c r="E199" t="s">
        <v>1066</v>
      </c>
      <c r="F199" t="s">
        <v>1318</v>
      </c>
      <c r="G199" t="s">
        <v>1369</v>
      </c>
      <c r="H199" t="s">
        <v>1395</v>
      </c>
    </row>
    <row r="200" spans="1:8">
      <c r="A200" t="s">
        <v>1718</v>
      </c>
      <c r="C200" t="s">
        <v>1791</v>
      </c>
      <c r="D200" t="s">
        <v>1074</v>
      </c>
      <c r="E200" t="s">
        <v>1066</v>
      </c>
      <c r="F200" t="s">
        <v>1318</v>
      </c>
      <c r="G200" t="s">
        <v>1412</v>
      </c>
      <c r="H200" t="s">
        <v>1395</v>
      </c>
    </row>
    <row r="201" spans="1:8">
      <c r="A201" t="s">
        <v>1519</v>
      </c>
      <c r="C201" t="s">
        <v>1792</v>
      </c>
      <c r="D201" t="s">
        <v>1074</v>
      </c>
      <c r="E201" t="s">
        <v>1066</v>
      </c>
      <c r="F201" t="s">
        <v>1318</v>
      </c>
      <c r="G201" t="s">
        <v>1354</v>
      </c>
      <c r="H201" t="s">
        <v>1395</v>
      </c>
    </row>
    <row r="202" spans="1:8">
      <c r="A202" t="s">
        <v>1698</v>
      </c>
      <c r="C202" t="s">
        <v>1801</v>
      </c>
      <c r="D202" t="s">
        <v>1074</v>
      </c>
      <c r="E202" t="s">
        <v>1066</v>
      </c>
      <c r="F202" t="s">
        <v>1318</v>
      </c>
      <c r="G202" t="s">
        <v>1280</v>
      </c>
      <c r="H202" t="s">
        <v>1395</v>
      </c>
    </row>
    <row r="203" spans="1:8">
      <c r="A203" t="s">
        <v>1626</v>
      </c>
      <c r="C203" t="s">
        <v>1779</v>
      </c>
      <c r="D203" t="s">
        <v>1074</v>
      </c>
      <c r="E203" t="s">
        <v>1066</v>
      </c>
      <c r="F203" t="s">
        <v>1318</v>
      </c>
      <c r="G203" t="s">
        <v>1231</v>
      </c>
      <c r="H203" t="s">
        <v>1395</v>
      </c>
    </row>
    <row r="204" spans="1:8">
      <c r="A204" t="s">
        <v>1522</v>
      </c>
      <c r="C204" t="s">
        <v>1776</v>
      </c>
      <c r="D204" t="s">
        <v>1078</v>
      </c>
      <c r="F204" t="s">
        <v>1268</v>
      </c>
    </row>
    <row r="205" spans="1:8">
      <c r="A205" t="s">
        <v>1513</v>
      </c>
      <c r="C205" t="s">
        <v>1786</v>
      </c>
      <c r="D205" t="s">
        <v>1078</v>
      </c>
      <c r="F205" t="s">
        <v>1234</v>
      </c>
    </row>
    <row r="206" spans="1:8">
      <c r="A206" t="s">
        <v>1664</v>
      </c>
      <c r="C206" t="s">
        <v>1781</v>
      </c>
      <c r="D206" t="s">
        <v>1078</v>
      </c>
      <c r="F206" t="s">
        <v>1268</v>
      </c>
    </row>
    <row r="207" spans="1:8">
      <c r="A207" t="s">
        <v>1654</v>
      </c>
      <c r="C207" t="s">
        <v>1781</v>
      </c>
      <c r="D207" t="s">
        <v>1078</v>
      </c>
      <c r="F207" t="s">
        <v>1233</v>
      </c>
    </row>
    <row r="208" spans="1:8">
      <c r="A208" t="s">
        <v>1607</v>
      </c>
      <c r="C208" t="s">
        <v>1797</v>
      </c>
      <c r="D208" t="s">
        <v>1078</v>
      </c>
      <c r="F208" t="s">
        <v>1218</v>
      </c>
    </row>
    <row r="209" spans="1:8">
      <c r="A209" t="s">
        <v>1564</v>
      </c>
      <c r="C209" t="s">
        <v>1793</v>
      </c>
      <c r="D209" t="s">
        <v>1078</v>
      </c>
      <c r="F209" t="s">
        <v>1241</v>
      </c>
    </row>
    <row r="210" spans="1:8">
      <c r="A210" t="s">
        <v>1540</v>
      </c>
      <c r="C210" t="s">
        <v>1794</v>
      </c>
      <c r="D210" t="s">
        <v>1078</v>
      </c>
      <c r="F210" t="s">
        <v>1265</v>
      </c>
    </row>
    <row r="211" spans="1:8">
      <c r="A211" t="s">
        <v>1500</v>
      </c>
      <c r="C211" t="s">
        <v>1795</v>
      </c>
      <c r="D211" t="s">
        <v>1078</v>
      </c>
      <c r="F211" t="s">
        <v>1218</v>
      </c>
    </row>
    <row r="212" spans="1:8">
      <c r="A212" t="s">
        <v>1722</v>
      </c>
      <c r="C212" t="s">
        <v>1785</v>
      </c>
      <c r="D212" t="s">
        <v>1078</v>
      </c>
      <c r="F212" t="s">
        <v>1320</v>
      </c>
    </row>
    <row r="213" spans="1:8">
      <c r="A213" t="s">
        <v>1520</v>
      </c>
      <c r="C213" t="s">
        <v>1777</v>
      </c>
      <c r="D213" t="s">
        <v>1078</v>
      </c>
      <c r="F213" t="s">
        <v>1319</v>
      </c>
    </row>
    <row r="214" spans="1:8">
      <c r="A214" t="s">
        <v>1457</v>
      </c>
      <c r="C214" t="s">
        <v>1801</v>
      </c>
      <c r="D214" t="s">
        <v>1078</v>
      </c>
      <c r="F214" t="s">
        <v>1398</v>
      </c>
    </row>
    <row r="215" spans="1:8">
      <c r="A215" t="s">
        <v>1620</v>
      </c>
      <c r="C215" t="s">
        <v>1779</v>
      </c>
      <c r="D215" t="s">
        <v>1078</v>
      </c>
      <c r="F215" t="s">
        <v>1317</v>
      </c>
    </row>
    <row r="216" spans="1:8">
      <c r="A216" t="s">
        <v>1680</v>
      </c>
      <c r="C216" t="s">
        <v>790</v>
      </c>
      <c r="D216" t="s">
        <v>1078</v>
      </c>
      <c r="F216" t="s">
        <v>1268</v>
      </c>
    </row>
    <row r="217" spans="1:8">
      <c r="A217" t="s">
        <v>1657</v>
      </c>
      <c r="C217" t="s">
        <v>791</v>
      </c>
      <c r="D217" t="s">
        <v>1061</v>
      </c>
      <c r="E217" t="s">
        <v>1066</v>
      </c>
      <c r="F217" t="s">
        <v>1395</v>
      </c>
      <c r="G217" t="s">
        <v>1224</v>
      </c>
      <c r="H217" t="s">
        <v>1395</v>
      </c>
    </row>
    <row r="218" spans="1:8">
      <c r="A218" t="s">
        <v>1502</v>
      </c>
      <c r="C218" t="s">
        <v>1793</v>
      </c>
      <c r="D218" t="s">
        <v>1061</v>
      </c>
      <c r="E218" t="s">
        <v>1066</v>
      </c>
      <c r="F218" t="s">
        <v>1395</v>
      </c>
      <c r="G218" t="s">
        <v>1306</v>
      </c>
      <c r="H218" t="s">
        <v>1395</v>
      </c>
    </row>
    <row r="219" spans="1:8">
      <c r="A219" t="s">
        <v>1689</v>
      </c>
      <c r="C219" t="s">
        <v>1794</v>
      </c>
      <c r="D219" t="s">
        <v>1061</v>
      </c>
      <c r="E219" t="s">
        <v>1066</v>
      </c>
      <c r="F219" t="s">
        <v>1395</v>
      </c>
      <c r="G219" t="s">
        <v>1279</v>
      </c>
      <c r="H219" t="s">
        <v>1395</v>
      </c>
    </row>
    <row r="220" spans="1:8">
      <c r="A220" t="s">
        <v>1629</v>
      </c>
      <c r="C220" t="s">
        <v>1795</v>
      </c>
      <c r="D220" t="s">
        <v>1061</v>
      </c>
      <c r="E220" t="s">
        <v>1066</v>
      </c>
      <c r="F220" t="s">
        <v>1395</v>
      </c>
      <c r="G220" t="s">
        <v>1371</v>
      </c>
      <c r="H220" t="s">
        <v>1395</v>
      </c>
    </row>
    <row r="221" spans="1:8">
      <c r="A221" t="s">
        <v>1595</v>
      </c>
      <c r="C221" t="s">
        <v>1788</v>
      </c>
      <c r="D221" t="s">
        <v>1061</v>
      </c>
      <c r="E221" t="s">
        <v>1066</v>
      </c>
      <c r="F221" t="s">
        <v>1395</v>
      </c>
      <c r="G221" t="s">
        <v>1264</v>
      </c>
      <c r="H221" t="s">
        <v>1395</v>
      </c>
    </row>
    <row r="222" spans="1:8">
      <c r="A222" t="s">
        <v>1498</v>
      </c>
      <c r="C222" t="s">
        <v>1789</v>
      </c>
      <c r="D222" t="s">
        <v>1061</v>
      </c>
      <c r="E222" t="s">
        <v>1066</v>
      </c>
      <c r="F222" t="s">
        <v>1395</v>
      </c>
      <c r="G222" t="s">
        <v>1334</v>
      </c>
      <c r="H222" t="s">
        <v>1395</v>
      </c>
    </row>
    <row r="223" spans="1:8">
      <c r="A223" t="s">
        <v>1606</v>
      </c>
      <c r="C223" t="s">
        <v>1777</v>
      </c>
      <c r="D223" t="s">
        <v>1061</v>
      </c>
      <c r="E223" t="s">
        <v>1066</v>
      </c>
      <c r="F223" t="s">
        <v>1395</v>
      </c>
      <c r="G223" t="s">
        <v>1266</v>
      </c>
      <c r="H223" t="s">
        <v>1395</v>
      </c>
    </row>
    <row r="224" spans="1:8">
      <c r="A224" t="s">
        <v>1516</v>
      </c>
      <c r="C224" t="s">
        <v>1801</v>
      </c>
      <c r="D224" t="s">
        <v>1061</v>
      </c>
      <c r="E224" t="s">
        <v>1066</v>
      </c>
      <c r="F224" t="s">
        <v>1395</v>
      </c>
      <c r="G224" t="s">
        <v>1368</v>
      </c>
      <c r="H224" t="s">
        <v>1395</v>
      </c>
    </row>
    <row r="225" spans="1:9">
      <c r="A225" t="s">
        <v>1652</v>
      </c>
      <c r="C225" t="s">
        <v>1779</v>
      </c>
      <c r="D225" t="s">
        <v>1061</v>
      </c>
      <c r="E225" t="s">
        <v>1066</v>
      </c>
      <c r="F225" t="s">
        <v>1395</v>
      </c>
      <c r="G225" t="s">
        <v>1266</v>
      </c>
      <c r="H225" t="s">
        <v>1395</v>
      </c>
    </row>
    <row r="226" spans="1:9">
      <c r="A226" t="s">
        <v>1450</v>
      </c>
      <c r="C226" t="s">
        <v>791</v>
      </c>
      <c r="D226" t="s">
        <v>1076</v>
      </c>
      <c r="E226" t="s">
        <v>1773</v>
      </c>
      <c r="F226" t="s">
        <v>1365</v>
      </c>
      <c r="G226" t="s">
        <v>1281</v>
      </c>
      <c r="H226" t="s">
        <v>1350</v>
      </c>
    </row>
    <row r="227" spans="1:9">
      <c r="A227" t="s">
        <v>1681</v>
      </c>
      <c r="C227" t="s">
        <v>1793</v>
      </c>
      <c r="D227" t="s">
        <v>1076</v>
      </c>
      <c r="E227" t="s">
        <v>1773</v>
      </c>
      <c r="F227" t="s">
        <v>1365</v>
      </c>
      <c r="G227" t="s">
        <v>1392</v>
      </c>
      <c r="H227" t="s">
        <v>1350</v>
      </c>
    </row>
    <row r="228" spans="1:9">
      <c r="A228" t="s">
        <v>1583</v>
      </c>
      <c r="C228" t="s">
        <v>1794</v>
      </c>
      <c r="D228" t="s">
        <v>1076</v>
      </c>
      <c r="E228" t="s">
        <v>1773</v>
      </c>
      <c r="F228" t="s">
        <v>1365</v>
      </c>
      <c r="G228" t="s">
        <v>1279</v>
      </c>
      <c r="H228" t="s">
        <v>1350</v>
      </c>
    </row>
    <row r="229" spans="1:9">
      <c r="A229" t="s">
        <v>1466</v>
      </c>
      <c r="C229" t="s">
        <v>1795</v>
      </c>
      <c r="D229" t="s">
        <v>1076</v>
      </c>
      <c r="E229" t="s">
        <v>1773</v>
      </c>
      <c r="F229" t="s">
        <v>1365</v>
      </c>
      <c r="G229" t="s">
        <v>1371</v>
      </c>
      <c r="H229" t="s">
        <v>1350</v>
      </c>
    </row>
    <row r="230" spans="1:9">
      <c r="A230" t="s">
        <v>1580</v>
      </c>
      <c r="C230" t="s">
        <v>1788</v>
      </c>
      <c r="D230" t="s">
        <v>1076</v>
      </c>
      <c r="E230" t="s">
        <v>1773</v>
      </c>
      <c r="F230" t="s">
        <v>1365</v>
      </c>
      <c r="G230" t="s">
        <v>1264</v>
      </c>
      <c r="H230" t="s">
        <v>1350</v>
      </c>
    </row>
    <row r="231" spans="1:9">
      <c r="A231" t="s">
        <v>1717</v>
      </c>
      <c r="C231" t="s">
        <v>1789</v>
      </c>
      <c r="D231" t="s">
        <v>1076</v>
      </c>
      <c r="E231" t="s">
        <v>1773</v>
      </c>
      <c r="F231" t="s">
        <v>1365</v>
      </c>
      <c r="G231" t="s">
        <v>1285</v>
      </c>
      <c r="H231" t="s">
        <v>1350</v>
      </c>
    </row>
    <row r="232" spans="1:9">
      <c r="A232" t="s">
        <v>1469</v>
      </c>
      <c r="C232" t="s">
        <v>1777</v>
      </c>
      <c r="D232" t="s">
        <v>1076</v>
      </c>
      <c r="E232" t="s">
        <v>1773</v>
      </c>
      <c r="F232" t="s">
        <v>1365</v>
      </c>
      <c r="G232" t="s">
        <v>1243</v>
      </c>
      <c r="H232" t="s">
        <v>1350</v>
      </c>
    </row>
    <row r="233" spans="1:9">
      <c r="A233" t="s">
        <v>1676</v>
      </c>
      <c r="C233" t="s">
        <v>1801</v>
      </c>
      <c r="D233" t="s">
        <v>1076</v>
      </c>
      <c r="E233" t="s">
        <v>1773</v>
      </c>
      <c r="F233" t="s">
        <v>1365</v>
      </c>
      <c r="G233" t="s">
        <v>1288</v>
      </c>
      <c r="H233" t="s">
        <v>1350</v>
      </c>
    </row>
    <row r="234" spans="1:9">
      <c r="A234" t="s">
        <v>1618</v>
      </c>
      <c r="C234" t="s">
        <v>1801</v>
      </c>
      <c r="D234" t="s">
        <v>1076</v>
      </c>
      <c r="E234" t="s">
        <v>1773</v>
      </c>
      <c r="F234" t="s">
        <v>1365</v>
      </c>
      <c r="G234" t="s">
        <v>1288</v>
      </c>
      <c r="H234" t="s">
        <v>1350</v>
      </c>
    </row>
    <row r="235" spans="1:9">
      <c r="A235" t="s">
        <v>1677</v>
      </c>
      <c r="C235" t="s">
        <v>1779</v>
      </c>
      <c r="D235" t="s">
        <v>1076</v>
      </c>
      <c r="E235" t="s">
        <v>1773</v>
      </c>
      <c r="F235" t="s">
        <v>1365</v>
      </c>
      <c r="G235" t="s">
        <v>1243</v>
      </c>
      <c r="H235" t="s">
        <v>1350</v>
      </c>
    </row>
    <row r="236" spans="1:9">
      <c r="A236" t="s">
        <v>1679</v>
      </c>
      <c r="C236" t="s">
        <v>1776</v>
      </c>
      <c r="D236" t="s">
        <v>1074</v>
      </c>
      <c r="E236" t="s">
        <v>1062</v>
      </c>
      <c r="F236" t="s">
        <v>1259</v>
      </c>
      <c r="G236" t="s">
        <v>1226</v>
      </c>
      <c r="H236" t="s">
        <v>1228</v>
      </c>
      <c r="I236" t="s">
        <v>1395</v>
      </c>
    </row>
    <row r="237" spans="1:9">
      <c r="A237" t="s">
        <v>1478</v>
      </c>
      <c r="C237" t="s">
        <v>1786</v>
      </c>
      <c r="D237" t="s">
        <v>1074</v>
      </c>
      <c r="E237" t="s">
        <v>1062</v>
      </c>
      <c r="F237" t="s">
        <v>1259</v>
      </c>
      <c r="G237" t="s">
        <v>1226</v>
      </c>
      <c r="H237" t="s">
        <v>1222</v>
      </c>
      <c r="I237" t="s">
        <v>1395</v>
      </c>
    </row>
    <row r="238" spans="1:9">
      <c r="A238" t="s">
        <v>1589</v>
      </c>
      <c r="C238" t="s">
        <v>1781</v>
      </c>
      <c r="D238" t="s">
        <v>1074</v>
      </c>
      <c r="E238" t="s">
        <v>1062</v>
      </c>
      <c r="F238" t="s">
        <v>1259</v>
      </c>
      <c r="G238" t="s">
        <v>1226</v>
      </c>
      <c r="H238" t="s">
        <v>1228</v>
      </c>
      <c r="I238" t="s">
        <v>1395</v>
      </c>
    </row>
    <row r="239" spans="1:9">
      <c r="A239" t="s">
        <v>1667</v>
      </c>
      <c r="C239" t="s">
        <v>1797</v>
      </c>
      <c r="D239" t="s">
        <v>1074</v>
      </c>
      <c r="E239" t="s">
        <v>1062</v>
      </c>
      <c r="F239" t="s">
        <v>1259</v>
      </c>
      <c r="G239" t="s">
        <v>1226</v>
      </c>
      <c r="H239" t="s">
        <v>1263</v>
      </c>
      <c r="I239" t="s">
        <v>1395</v>
      </c>
    </row>
    <row r="240" spans="1:9">
      <c r="A240" t="s">
        <v>1651</v>
      </c>
      <c r="C240" t="s">
        <v>1793</v>
      </c>
      <c r="D240" t="s">
        <v>1074</v>
      </c>
      <c r="E240" t="s">
        <v>1062</v>
      </c>
      <c r="F240" t="s">
        <v>1259</v>
      </c>
      <c r="G240" t="s">
        <v>1226</v>
      </c>
      <c r="H240" t="s">
        <v>1208</v>
      </c>
      <c r="I240" t="s">
        <v>1395</v>
      </c>
    </row>
    <row r="241" spans="1:9">
      <c r="A241" t="s">
        <v>1597</v>
      </c>
      <c r="C241" t="s">
        <v>1794</v>
      </c>
      <c r="D241" t="s">
        <v>1074</v>
      </c>
      <c r="E241" t="s">
        <v>1062</v>
      </c>
      <c r="F241" t="s">
        <v>1259</v>
      </c>
      <c r="G241" t="s">
        <v>1226</v>
      </c>
      <c r="H241" t="s">
        <v>1309</v>
      </c>
      <c r="I241" t="s">
        <v>1395</v>
      </c>
    </row>
    <row r="242" spans="1:9">
      <c r="A242" t="s">
        <v>1721</v>
      </c>
      <c r="C242" t="s">
        <v>1795</v>
      </c>
      <c r="D242" t="s">
        <v>1074</v>
      </c>
      <c r="E242" t="s">
        <v>1062</v>
      </c>
      <c r="F242" t="s">
        <v>1259</v>
      </c>
      <c r="G242" t="s">
        <v>1226</v>
      </c>
      <c r="H242" t="s">
        <v>1212</v>
      </c>
      <c r="I242" t="s">
        <v>1395</v>
      </c>
    </row>
    <row r="243" spans="1:9">
      <c r="A243" t="s">
        <v>1492</v>
      </c>
      <c r="C243" t="s">
        <v>1788</v>
      </c>
      <c r="D243" t="s">
        <v>1074</v>
      </c>
      <c r="E243" t="s">
        <v>1062</v>
      </c>
      <c r="F243" t="s">
        <v>1259</v>
      </c>
      <c r="G243" t="s">
        <v>1226</v>
      </c>
      <c r="H243" t="s">
        <v>1290</v>
      </c>
      <c r="I243" t="s">
        <v>1395</v>
      </c>
    </row>
    <row r="244" spans="1:9">
      <c r="A244" t="s">
        <v>1631</v>
      </c>
      <c r="C244" t="s">
        <v>1789</v>
      </c>
      <c r="D244" t="s">
        <v>1074</v>
      </c>
      <c r="E244" t="s">
        <v>1062</v>
      </c>
      <c r="F244" t="s">
        <v>1259</v>
      </c>
      <c r="G244" t="s">
        <v>1226</v>
      </c>
      <c r="H244" t="s">
        <v>1255</v>
      </c>
      <c r="I244" t="s">
        <v>1395</v>
      </c>
    </row>
    <row r="245" spans="1:9">
      <c r="A245" t="s">
        <v>1659</v>
      </c>
      <c r="C245" t="s">
        <v>1777</v>
      </c>
      <c r="D245" t="s">
        <v>1074</v>
      </c>
      <c r="E245" t="s">
        <v>1062</v>
      </c>
      <c r="F245" t="s">
        <v>1259</v>
      </c>
      <c r="G245" t="s">
        <v>1226</v>
      </c>
      <c r="H245" t="s">
        <v>1429</v>
      </c>
      <c r="I245" t="s">
        <v>1395</v>
      </c>
    </row>
    <row r="246" spans="1:9">
      <c r="A246" t="s">
        <v>1615</v>
      </c>
      <c r="C246" t="s">
        <v>1801</v>
      </c>
      <c r="D246" t="s">
        <v>1074</v>
      </c>
      <c r="E246" t="s">
        <v>1062</v>
      </c>
      <c r="F246" t="s">
        <v>1259</v>
      </c>
      <c r="G246" t="s">
        <v>1226</v>
      </c>
      <c r="H246" t="s">
        <v>1382</v>
      </c>
      <c r="I246" t="s">
        <v>1395</v>
      </c>
    </row>
    <row r="247" spans="1:9">
      <c r="A247" t="s">
        <v>1497</v>
      </c>
      <c r="C247" t="s">
        <v>1779</v>
      </c>
      <c r="D247" t="s">
        <v>1074</v>
      </c>
      <c r="E247" t="s">
        <v>1062</v>
      </c>
      <c r="F247" t="s">
        <v>1259</v>
      </c>
      <c r="G247" t="s">
        <v>1226</v>
      </c>
      <c r="H247" t="s">
        <v>1337</v>
      </c>
      <c r="I247" t="s">
        <v>1395</v>
      </c>
    </row>
    <row r="248" spans="1:9">
      <c r="A248" t="s">
        <v>1628</v>
      </c>
      <c r="C248" t="s">
        <v>1776</v>
      </c>
      <c r="D248" t="s">
        <v>1074</v>
      </c>
      <c r="E248" t="s">
        <v>1774</v>
      </c>
      <c r="F248" t="s">
        <v>1391</v>
      </c>
      <c r="G248" t="s">
        <v>1246</v>
      </c>
      <c r="H248" t="s">
        <v>1395</v>
      </c>
    </row>
    <row r="249" spans="1:9">
      <c r="A249" t="s">
        <v>1465</v>
      </c>
      <c r="C249" t="s">
        <v>1786</v>
      </c>
      <c r="D249" t="s">
        <v>1074</v>
      </c>
      <c r="E249" t="s">
        <v>1774</v>
      </c>
      <c r="F249" t="s">
        <v>1391</v>
      </c>
      <c r="G249" t="s">
        <v>1213</v>
      </c>
      <c r="H249" t="s">
        <v>1395</v>
      </c>
    </row>
    <row r="250" spans="1:9">
      <c r="A250" t="s">
        <v>1647</v>
      </c>
      <c r="C250" t="s">
        <v>1781</v>
      </c>
      <c r="D250" t="s">
        <v>1074</v>
      </c>
      <c r="E250" t="s">
        <v>1774</v>
      </c>
      <c r="F250" t="s">
        <v>1391</v>
      </c>
      <c r="G250" t="s">
        <v>1246</v>
      </c>
      <c r="H250" t="s">
        <v>1395</v>
      </c>
    </row>
    <row r="251" spans="1:9">
      <c r="A251" t="s">
        <v>1545</v>
      </c>
      <c r="C251" t="s">
        <v>1797</v>
      </c>
      <c r="D251" t="s">
        <v>1074</v>
      </c>
      <c r="E251" t="s">
        <v>1774</v>
      </c>
      <c r="F251" t="s">
        <v>1391</v>
      </c>
      <c r="G251" t="s">
        <v>1213</v>
      </c>
      <c r="H251" t="s">
        <v>1395</v>
      </c>
    </row>
    <row r="252" spans="1:9">
      <c r="A252" t="s">
        <v>1701</v>
      </c>
      <c r="C252" t="s">
        <v>1793</v>
      </c>
      <c r="D252" t="s">
        <v>1074</v>
      </c>
      <c r="E252" t="s">
        <v>1774</v>
      </c>
      <c r="F252" t="s">
        <v>1391</v>
      </c>
      <c r="G252" t="s">
        <v>1297</v>
      </c>
      <c r="H252" t="s">
        <v>1395</v>
      </c>
    </row>
    <row r="253" spans="1:9">
      <c r="A253" t="s">
        <v>1666</v>
      </c>
      <c r="C253" t="s">
        <v>1794</v>
      </c>
      <c r="D253" t="s">
        <v>1074</v>
      </c>
      <c r="E253" t="s">
        <v>1774</v>
      </c>
      <c r="F253" t="s">
        <v>1391</v>
      </c>
      <c r="G253" t="s">
        <v>1256</v>
      </c>
      <c r="H253" t="s">
        <v>1395</v>
      </c>
    </row>
    <row r="254" spans="1:9">
      <c r="A254" t="s">
        <v>1693</v>
      </c>
      <c r="C254" t="s">
        <v>1795</v>
      </c>
      <c r="D254" t="s">
        <v>1074</v>
      </c>
      <c r="E254" t="s">
        <v>1774</v>
      </c>
      <c r="F254" t="s">
        <v>1391</v>
      </c>
      <c r="G254" t="s">
        <v>1315</v>
      </c>
      <c r="H254" t="s">
        <v>1395</v>
      </c>
    </row>
    <row r="255" spans="1:9">
      <c r="A255" t="s">
        <v>1489</v>
      </c>
      <c r="C255" t="s">
        <v>1788</v>
      </c>
      <c r="D255" t="s">
        <v>1074</v>
      </c>
      <c r="E255" t="s">
        <v>1774</v>
      </c>
      <c r="F255" t="s">
        <v>1391</v>
      </c>
      <c r="G255" t="s">
        <v>1409</v>
      </c>
      <c r="H255" t="s">
        <v>1395</v>
      </c>
    </row>
    <row r="256" spans="1:9">
      <c r="A256" t="s">
        <v>1566</v>
      </c>
      <c r="C256" t="s">
        <v>1789</v>
      </c>
      <c r="D256" t="s">
        <v>1074</v>
      </c>
      <c r="E256" t="s">
        <v>1774</v>
      </c>
      <c r="F256" t="s">
        <v>1391</v>
      </c>
      <c r="G256" t="s">
        <v>1414</v>
      </c>
      <c r="H256" t="s">
        <v>1395</v>
      </c>
    </row>
    <row r="257" spans="1:8">
      <c r="A257" t="s">
        <v>1675</v>
      </c>
      <c r="C257" t="s">
        <v>1777</v>
      </c>
      <c r="D257" t="s">
        <v>1074</v>
      </c>
      <c r="E257" t="s">
        <v>1774</v>
      </c>
      <c r="F257" t="s">
        <v>1391</v>
      </c>
      <c r="G257" t="s">
        <v>1277</v>
      </c>
      <c r="H257" t="s">
        <v>1395</v>
      </c>
    </row>
    <row r="258" spans="1:8">
      <c r="A258" t="s">
        <v>1547</v>
      </c>
      <c r="C258" t="s">
        <v>1801</v>
      </c>
      <c r="D258" t="s">
        <v>1074</v>
      </c>
      <c r="E258" t="s">
        <v>1774</v>
      </c>
      <c r="F258" t="s">
        <v>1391</v>
      </c>
      <c r="G258" t="s">
        <v>1270</v>
      </c>
      <c r="H258" t="s">
        <v>1395</v>
      </c>
    </row>
    <row r="259" spans="1:8">
      <c r="A259" t="s">
        <v>1612</v>
      </c>
      <c r="C259" t="s">
        <v>1779</v>
      </c>
      <c r="D259" t="s">
        <v>1074</v>
      </c>
      <c r="E259" t="s">
        <v>1774</v>
      </c>
      <c r="F259" t="s">
        <v>1391</v>
      </c>
      <c r="G259" t="s">
        <v>1411</v>
      </c>
      <c r="H259" t="s">
        <v>1395</v>
      </c>
    </row>
    <row r="260" spans="1:8">
      <c r="A260" t="s">
        <v>1645</v>
      </c>
      <c r="C260" t="s">
        <v>1806</v>
      </c>
      <c r="D260" t="s">
        <v>1074</v>
      </c>
      <c r="E260" t="s">
        <v>1064</v>
      </c>
      <c r="F260" t="s">
        <v>1318</v>
      </c>
      <c r="G260" t="s">
        <v>1437</v>
      </c>
      <c r="H260" t="s">
        <v>1395</v>
      </c>
    </row>
    <row r="261" spans="1:8">
      <c r="A261" t="s">
        <v>1590</v>
      </c>
      <c r="C261" t="s">
        <v>1797</v>
      </c>
      <c r="D261" t="s">
        <v>1074</v>
      </c>
      <c r="E261" t="s">
        <v>1064</v>
      </c>
      <c r="F261" t="s">
        <v>1318</v>
      </c>
      <c r="G261" t="s">
        <v>1364</v>
      </c>
      <c r="H261" t="s">
        <v>1395</v>
      </c>
    </row>
    <row r="262" spans="1:8">
      <c r="A262" t="s">
        <v>1452</v>
      </c>
      <c r="C262" t="s">
        <v>1793</v>
      </c>
      <c r="D262" t="s">
        <v>1074</v>
      </c>
      <c r="E262" t="s">
        <v>1064</v>
      </c>
      <c r="F262" t="s">
        <v>1318</v>
      </c>
      <c r="G262" t="s">
        <v>1323</v>
      </c>
      <c r="H262" t="s">
        <v>1395</v>
      </c>
    </row>
    <row r="263" spans="1:8">
      <c r="A263" t="s">
        <v>1625</v>
      </c>
      <c r="C263" t="s">
        <v>1794</v>
      </c>
      <c r="D263" t="s">
        <v>1074</v>
      </c>
      <c r="E263" t="s">
        <v>1064</v>
      </c>
      <c r="F263" t="s">
        <v>1318</v>
      </c>
      <c r="G263" t="s">
        <v>1299</v>
      </c>
      <c r="H263" t="s">
        <v>1395</v>
      </c>
    </row>
    <row r="264" spans="1:8">
      <c r="A264" t="s">
        <v>1484</v>
      </c>
      <c r="C264" t="s">
        <v>1795</v>
      </c>
      <c r="D264" t="s">
        <v>1074</v>
      </c>
      <c r="E264" t="s">
        <v>1064</v>
      </c>
      <c r="F264" t="s">
        <v>1318</v>
      </c>
      <c r="G264" t="s">
        <v>1351</v>
      </c>
      <c r="H264" t="s">
        <v>1395</v>
      </c>
    </row>
    <row r="265" spans="1:8">
      <c r="A265" t="s">
        <v>1533</v>
      </c>
      <c r="C265" t="s">
        <v>1788</v>
      </c>
      <c r="D265" t="s">
        <v>1074</v>
      </c>
      <c r="E265" t="s">
        <v>1064</v>
      </c>
      <c r="F265" t="s">
        <v>1318</v>
      </c>
      <c r="G265" t="s">
        <v>1272</v>
      </c>
      <c r="H265" t="s">
        <v>1395</v>
      </c>
    </row>
    <row r="266" spans="1:8">
      <c r="A266" t="s">
        <v>1638</v>
      </c>
      <c r="C266" t="s">
        <v>1789</v>
      </c>
      <c r="D266" t="s">
        <v>1074</v>
      </c>
      <c r="E266" t="s">
        <v>1064</v>
      </c>
      <c r="F266" t="s">
        <v>1318</v>
      </c>
      <c r="G266" t="s">
        <v>1227</v>
      </c>
      <c r="H266" t="s">
        <v>1395</v>
      </c>
    </row>
    <row r="267" spans="1:8">
      <c r="A267" t="s">
        <v>1574</v>
      </c>
      <c r="C267" t="s">
        <v>1777</v>
      </c>
      <c r="D267" t="s">
        <v>1074</v>
      </c>
      <c r="E267" t="s">
        <v>1064</v>
      </c>
      <c r="F267" t="s">
        <v>1318</v>
      </c>
      <c r="G267" t="s">
        <v>1245</v>
      </c>
      <c r="H267" t="s">
        <v>1395</v>
      </c>
    </row>
    <row r="268" spans="1:8">
      <c r="A268" t="s">
        <v>1584</v>
      </c>
      <c r="C268" t="s">
        <v>1801</v>
      </c>
      <c r="D268" t="s">
        <v>1074</v>
      </c>
      <c r="E268" t="s">
        <v>1064</v>
      </c>
      <c r="F268" t="s">
        <v>1318</v>
      </c>
      <c r="G268" t="s">
        <v>1340</v>
      </c>
      <c r="H268" t="s">
        <v>1395</v>
      </c>
    </row>
    <row r="269" spans="1:8">
      <c r="A269" t="s">
        <v>1678</v>
      </c>
      <c r="C269" s="39" t="s">
        <v>1779</v>
      </c>
      <c r="D269" t="s">
        <v>1074</v>
      </c>
      <c r="E269" t="s">
        <v>1064</v>
      </c>
      <c r="F269" t="s">
        <v>1318</v>
      </c>
      <c r="G269" t="s">
        <v>1217</v>
      </c>
      <c r="H269" t="s">
        <v>1395</v>
      </c>
    </row>
    <row r="270" spans="1:8">
      <c r="A270" t="s">
        <v>1610</v>
      </c>
      <c r="C270" s="39" t="s">
        <v>1813</v>
      </c>
      <c r="D270" t="s">
        <v>1078</v>
      </c>
      <c r="F270" t="s">
        <v>1274</v>
      </c>
    </row>
    <row r="271" spans="1:8">
      <c r="A271" t="s">
        <v>1600</v>
      </c>
      <c r="C271" s="39" t="s">
        <v>1814</v>
      </c>
      <c r="D271" t="s">
        <v>1078</v>
      </c>
      <c r="F271" t="s">
        <v>1415</v>
      </c>
    </row>
    <row r="272" spans="1:8">
      <c r="A272" t="s">
        <v>1448</v>
      </c>
      <c r="C272" s="39" t="s">
        <v>790</v>
      </c>
      <c r="D272" t="s">
        <v>1078</v>
      </c>
      <c r="F272" t="s">
        <v>1274</v>
      </c>
    </row>
    <row r="273" spans="1:8">
      <c r="A273" t="s">
        <v>1473</v>
      </c>
      <c r="C273" s="39" t="s">
        <v>790</v>
      </c>
      <c r="D273" t="s">
        <v>1080</v>
      </c>
      <c r="F273" t="s">
        <v>1253</v>
      </c>
      <c r="G273" t="s">
        <v>1385</v>
      </c>
    </row>
    <row r="274" spans="1:8">
      <c r="A274" t="s">
        <v>1535</v>
      </c>
      <c r="C274" s="39" t="s">
        <v>790</v>
      </c>
      <c r="D274" t="s">
        <v>1072</v>
      </c>
      <c r="F274" t="s">
        <v>1229</v>
      </c>
    </row>
    <row r="275" spans="1:8">
      <c r="A275" t="s">
        <v>1480</v>
      </c>
      <c r="C275" s="39" t="s">
        <v>790</v>
      </c>
      <c r="D275" t="s">
        <v>1072</v>
      </c>
      <c r="F275" t="s">
        <v>1311</v>
      </c>
    </row>
    <row r="276" spans="1:8">
      <c r="A276" t="s">
        <v>1604</v>
      </c>
      <c r="C276" s="39" t="s">
        <v>790</v>
      </c>
      <c r="D276" t="s">
        <v>1072</v>
      </c>
      <c r="F276" t="s">
        <v>1229</v>
      </c>
      <c r="G276" t="s">
        <v>1359</v>
      </c>
    </row>
    <row r="277" spans="1:8">
      <c r="A277" t="s">
        <v>1619</v>
      </c>
      <c r="C277" s="39" t="s">
        <v>790</v>
      </c>
      <c r="D277" t="s">
        <v>1072</v>
      </c>
      <c r="F277" t="s">
        <v>1311</v>
      </c>
      <c r="G277" t="s">
        <v>1359</v>
      </c>
    </row>
    <row r="278" spans="1:8">
      <c r="A278" t="s">
        <v>1687</v>
      </c>
      <c r="C278" s="39" t="s">
        <v>790</v>
      </c>
      <c r="D278" t="s">
        <v>1089</v>
      </c>
      <c r="F278" t="s">
        <v>1305</v>
      </c>
      <c r="G278" t="s">
        <v>1386</v>
      </c>
      <c r="H278" t="s">
        <v>1348</v>
      </c>
    </row>
    <row r="279" spans="1:8">
      <c r="A279" t="s">
        <v>1128</v>
      </c>
      <c r="C279" s="39" t="s">
        <v>790</v>
      </c>
      <c r="D279" t="s">
        <v>1092</v>
      </c>
      <c r="F279" t="s">
        <v>1223</v>
      </c>
    </row>
    <row r="280" spans="1:8">
      <c r="A280" t="s">
        <v>1683</v>
      </c>
      <c r="C280" s="39" t="s">
        <v>790</v>
      </c>
      <c r="D280" t="s">
        <v>1087</v>
      </c>
      <c r="F280" t="s">
        <v>1348</v>
      </c>
      <c r="G280" t="s">
        <v>1386</v>
      </c>
      <c r="H280" t="s">
        <v>1305</v>
      </c>
    </row>
    <row r="281" spans="1:8">
      <c r="A281" t="s">
        <v>1454</v>
      </c>
      <c r="C281" s="39" t="s">
        <v>790</v>
      </c>
      <c r="D281" t="s">
        <v>1090</v>
      </c>
      <c r="F281" t="s">
        <v>1223</v>
      </c>
    </row>
    <row r="282" spans="1:8">
      <c r="A282" t="s">
        <v>1524</v>
      </c>
      <c r="C282" s="39" t="s">
        <v>790</v>
      </c>
      <c r="D282" t="s">
        <v>1088</v>
      </c>
      <c r="F282" t="s">
        <v>1207</v>
      </c>
      <c r="G282" t="s">
        <v>1419</v>
      </c>
      <c r="H282" t="s">
        <v>1207</v>
      </c>
    </row>
    <row r="283" spans="1:8">
      <c r="A283" t="s">
        <v>1127</v>
      </c>
      <c r="C283" s="39" t="s">
        <v>790</v>
      </c>
      <c r="D283" t="s">
        <v>1091</v>
      </c>
      <c r="F283" t="s">
        <v>1346</v>
      </c>
    </row>
    <row r="284" spans="1:8">
      <c r="A284" t="s">
        <v>2299</v>
      </c>
      <c r="B284" t="s">
        <v>746</v>
      </c>
      <c r="C284" s="39" t="s">
        <v>1775</v>
      </c>
      <c r="D284" t="s">
        <v>1061</v>
      </c>
      <c r="E284" t="s">
        <v>1066</v>
      </c>
      <c r="F284" t="s">
        <v>1395</v>
      </c>
      <c r="G284" s="39" t="s">
        <v>2259</v>
      </c>
      <c r="H284" s="39" t="s">
        <v>1395</v>
      </c>
    </row>
    <row r="285" spans="1:8" s="69" customFormat="1">
      <c r="A285" s="69" t="s">
        <v>2300</v>
      </c>
      <c r="B285" s="69" t="s">
        <v>746</v>
      </c>
      <c r="C285" s="39" t="s">
        <v>1812</v>
      </c>
      <c r="D285" s="69" t="s">
        <v>1061</v>
      </c>
      <c r="E285" s="69" t="s">
        <v>1066</v>
      </c>
      <c r="F285" s="69" t="s">
        <v>1395</v>
      </c>
      <c r="G285" s="39" t="s">
        <v>2260</v>
      </c>
      <c r="H285" s="39" t="s">
        <v>1395</v>
      </c>
    </row>
    <row r="286" spans="1:8">
      <c r="A286" t="s">
        <v>2395</v>
      </c>
      <c r="B286" t="s">
        <v>746</v>
      </c>
      <c r="C286" s="39" t="s">
        <v>1779</v>
      </c>
      <c r="D286" t="s">
        <v>1061</v>
      </c>
      <c r="E286" t="s">
        <v>1066</v>
      </c>
      <c r="F286" t="s">
        <v>1395</v>
      </c>
      <c r="G286" s="39" t="s">
        <v>2261</v>
      </c>
      <c r="H286" s="39" t="s">
        <v>1395</v>
      </c>
    </row>
    <row r="287" spans="1:8" s="68" customFormat="1">
      <c r="A287" s="68" t="s">
        <v>2301</v>
      </c>
      <c r="B287" s="68" t="s">
        <v>746</v>
      </c>
      <c r="C287" s="39" t="s">
        <v>1776</v>
      </c>
      <c r="D287" s="68" t="s">
        <v>1061</v>
      </c>
      <c r="E287" s="68" t="s">
        <v>1066</v>
      </c>
      <c r="F287" s="68" t="s">
        <v>1395</v>
      </c>
      <c r="G287" s="39" t="s">
        <v>2257</v>
      </c>
      <c r="H287" s="39" t="s">
        <v>1395</v>
      </c>
    </row>
    <row r="288" spans="1:8" s="69" customFormat="1">
      <c r="A288" s="69" t="s">
        <v>2302</v>
      </c>
      <c r="B288" s="69" t="s">
        <v>746</v>
      </c>
      <c r="C288" s="39" t="s">
        <v>1808</v>
      </c>
      <c r="D288" s="69" t="s">
        <v>1061</v>
      </c>
      <c r="E288" s="69" t="s">
        <v>1066</v>
      </c>
      <c r="F288" s="69" t="s">
        <v>1395</v>
      </c>
      <c r="G288" s="39" t="s">
        <v>2258</v>
      </c>
      <c r="H288" s="39" t="s">
        <v>1395</v>
      </c>
    </row>
    <row r="289" spans="1:9" s="68" customFormat="1">
      <c r="A289" s="68" t="s">
        <v>2256</v>
      </c>
      <c r="B289" s="68" t="s">
        <v>746</v>
      </c>
      <c r="C289" s="39" t="s">
        <v>1796</v>
      </c>
      <c r="D289" s="68" t="s">
        <v>1061</v>
      </c>
      <c r="E289" s="68" t="s">
        <v>1066</v>
      </c>
      <c r="F289" s="68" t="s">
        <v>1395</v>
      </c>
      <c r="G289" s="39" t="s">
        <v>2259</v>
      </c>
      <c r="H289" s="39" t="s">
        <v>1395</v>
      </c>
    </row>
    <row r="290" spans="1:9">
      <c r="A290" t="s">
        <v>2303</v>
      </c>
      <c r="B290" t="s">
        <v>746</v>
      </c>
      <c r="C290" s="39" t="s">
        <v>1775</v>
      </c>
      <c r="D290" t="s">
        <v>1076</v>
      </c>
      <c r="E290" t="s">
        <v>1773</v>
      </c>
      <c r="F290" t="s">
        <v>1365</v>
      </c>
      <c r="G290" s="39" t="s">
        <v>2266</v>
      </c>
      <c r="H290" s="39" t="s">
        <v>1350</v>
      </c>
    </row>
    <row r="291" spans="1:9">
      <c r="A291" t="s">
        <v>2304</v>
      </c>
      <c r="B291" t="s">
        <v>746</v>
      </c>
      <c r="C291" s="39" t="s">
        <v>1787</v>
      </c>
      <c r="D291" t="s">
        <v>1076</v>
      </c>
      <c r="E291" t="s">
        <v>1773</v>
      </c>
      <c r="F291" t="s">
        <v>1365</v>
      </c>
      <c r="G291" s="39" t="s">
        <v>2267</v>
      </c>
      <c r="H291" s="39" t="s">
        <v>1350</v>
      </c>
    </row>
    <row r="292" spans="1:9" s="69" customFormat="1">
      <c r="A292" s="69" t="s">
        <v>2305</v>
      </c>
      <c r="B292" s="69" t="s">
        <v>746</v>
      </c>
      <c r="C292" s="39" t="s">
        <v>1776</v>
      </c>
      <c r="D292" s="69" t="s">
        <v>1076</v>
      </c>
      <c r="E292" s="69" t="s">
        <v>1773</v>
      </c>
      <c r="F292" s="69" t="s">
        <v>1365</v>
      </c>
      <c r="G292" s="39" t="s">
        <v>2262</v>
      </c>
      <c r="H292" s="39" t="s">
        <v>1350</v>
      </c>
    </row>
    <row r="293" spans="1:9" s="69" customFormat="1">
      <c r="A293" s="69" t="s">
        <v>2306</v>
      </c>
      <c r="B293" s="69" t="s">
        <v>746</v>
      </c>
      <c r="C293" s="39" t="s">
        <v>1809</v>
      </c>
      <c r="D293" s="69" t="s">
        <v>1076</v>
      </c>
      <c r="E293" s="69" t="s">
        <v>1773</v>
      </c>
      <c r="F293" s="69" t="s">
        <v>1365</v>
      </c>
      <c r="G293" s="39" t="s">
        <v>2263</v>
      </c>
      <c r="H293" s="39" t="s">
        <v>1350</v>
      </c>
    </row>
    <row r="294" spans="1:9" s="69" customFormat="1">
      <c r="A294" s="69" t="s">
        <v>2307</v>
      </c>
      <c r="B294" s="69" t="s">
        <v>746</v>
      </c>
      <c r="C294" s="39" t="s">
        <v>1785</v>
      </c>
      <c r="D294" s="69" t="s">
        <v>1076</v>
      </c>
      <c r="E294" s="69" t="s">
        <v>1773</v>
      </c>
      <c r="F294" s="69" t="s">
        <v>1365</v>
      </c>
      <c r="G294" s="39" t="s">
        <v>2264</v>
      </c>
      <c r="H294" s="39" t="s">
        <v>1350</v>
      </c>
    </row>
    <row r="295" spans="1:9" s="69" customFormat="1">
      <c r="A295" s="69" t="s">
        <v>2308</v>
      </c>
      <c r="B295" s="69" t="s">
        <v>746</v>
      </c>
      <c r="C295" s="39" t="s">
        <v>1775</v>
      </c>
      <c r="D295" s="69" t="s">
        <v>1076</v>
      </c>
      <c r="E295" s="69" t="s">
        <v>1773</v>
      </c>
      <c r="F295" s="69" t="s">
        <v>1365</v>
      </c>
      <c r="G295" s="39" t="s">
        <v>2265</v>
      </c>
      <c r="H295" s="39" t="s">
        <v>1350</v>
      </c>
    </row>
    <row r="296" spans="1:9" s="69" customFormat="1">
      <c r="A296" s="69" t="s">
        <v>2309</v>
      </c>
      <c r="B296" s="69" t="s">
        <v>746</v>
      </c>
      <c r="C296" s="39" t="s">
        <v>1779</v>
      </c>
      <c r="D296" s="69" t="s">
        <v>1076</v>
      </c>
      <c r="E296" s="69" t="s">
        <v>1773</v>
      </c>
      <c r="F296" s="69" t="s">
        <v>1365</v>
      </c>
      <c r="G296" s="39" t="s">
        <v>2266</v>
      </c>
      <c r="H296" s="39" t="s">
        <v>1350</v>
      </c>
    </row>
    <row r="297" spans="1:9" s="69" customFormat="1">
      <c r="A297" s="69" t="s">
        <v>2310</v>
      </c>
      <c r="B297" s="69" t="s">
        <v>746</v>
      </c>
      <c r="C297" s="39" t="s">
        <v>1775</v>
      </c>
      <c r="D297" s="69" t="s">
        <v>1076</v>
      </c>
      <c r="E297" s="69" t="s">
        <v>1774</v>
      </c>
      <c r="F297" s="69" t="s">
        <v>1302</v>
      </c>
      <c r="G297" s="39" t="s">
        <v>2286</v>
      </c>
      <c r="H297" s="39" t="s">
        <v>1350</v>
      </c>
    </row>
    <row r="298" spans="1:9" s="69" customFormat="1">
      <c r="A298" s="69" t="s">
        <v>2196</v>
      </c>
      <c r="B298" s="69" t="s">
        <v>746</v>
      </c>
      <c r="C298" s="39" t="s">
        <v>1779</v>
      </c>
      <c r="D298" s="69" t="s">
        <v>1076</v>
      </c>
      <c r="E298" s="69" t="s">
        <v>1774</v>
      </c>
      <c r="F298" s="69" t="s">
        <v>1302</v>
      </c>
      <c r="G298" s="39" t="s">
        <v>2288</v>
      </c>
      <c r="H298" s="39" t="s">
        <v>1350</v>
      </c>
    </row>
    <row r="299" spans="1:9">
      <c r="A299" t="s">
        <v>2311</v>
      </c>
      <c r="B299" t="s">
        <v>746</v>
      </c>
      <c r="C299" s="39" t="s">
        <v>1775</v>
      </c>
      <c r="D299" t="s">
        <v>1076</v>
      </c>
      <c r="E299" t="s">
        <v>1774</v>
      </c>
      <c r="F299" t="s">
        <v>1302</v>
      </c>
      <c r="G299" s="39"/>
      <c r="H299" s="39"/>
    </row>
    <row r="300" spans="1:9">
      <c r="A300" t="s">
        <v>2312</v>
      </c>
      <c r="B300" t="s">
        <v>746</v>
      </c>
      <c r="C300" s="39" t="s">
        <v>1782</v>
      </c>
      <c r="D300" t="s">
        <v>1076</v>
      </c>
      <c r="E300" t="s">
        <v>1774</v>
      </c>
      <c r="F300" t="s">
        <v>1302</v>
      </c>
      <c r="G300" s="39" t="s">
        <v>2282</v>
      </c>
      <c r="H300" s="39" t="s">
        <v>1350</v>
      </c>
    </row>
    <row r="301" spans="1:9">
      <c r="A301" t="s">
        <v>2314</v>
      </c>
      <c r="B301" t="s">
        <v>746</v>
      </c>
      <c r="C301" s="39" t="s">
        <v>1809</v>
      </c>
      <c r="D301" t="s">
        <v>1076</v>
      </c>
      <c r="E301" t="s">
        <v>1774</v>
      </c>
      <c r="F301" t="s">
        <v>1302</v>
      </c>
      <c r="G301" s="39" t="s">
        <v>2283</v>
      </c>
      <c r="H301" s="39" t="s">
        <v>1350</v>
      </c>
    </row>
    <row r="302" spans="1:9">
      <c r="A302" t="s">
        <v>2313</v>
      </c>
      <c r="B302" t="s">
        <v>746</v>
      </c>
      <c r="C302" s="39" t="s">
        <v>1779</v>
      </c>
      <c r="D302" t="s">
        <v>1076</v>
      </c>
      <c r="E302" t="s">
        <v>1774</v>
      </c>
      <c r="F302" t="s">
        <v>1302</v>
      </c>
      <c r="G302" s="39" t="s">
        <v>2285</v>
      </c>
      <c r="H302" s="39" t="s">
        <v>1350</v>
      </c>
    </row>
    <row r="303" spans="1:9">
      <c r="A303" t="s">
        <v>2315</v>
      </c>
      <c r="B303" t="s">
        <v>746</v>
      </c>
      <c r="C303" s="39" t="s">
        <v>1775</v>
      </c>
      <c r="D303" t="s">
        <v>1074</v>
      </c>
      <c r="E303" t="s">
        <v>1062</v>
      </c>
      <c r="F303" t="s">
        <v>1259</v>
      </c>
      <c r="G303" s="39" t="s">
        <v>1226</v>
      </c>
      <c r="H303" s="39" t="s">
        <v>1395</v>
      </c>
    </row>
    <row r="304" spans="1:9" s="69" customFormat="1">
      <c r="A304" s="69" t="s">
        <v>2316</v>
      </c>
      <c r="B304" s="69" t="s">
        <v>746</v>
      </c>
      <c r="C304" s="39" t="s">
        <v>1782</v>
      </c>
      <c r="D304" s="69" t="s">
        <v>1074</v>
      </c>
      <c r="E304" s="69" t="s">
        <v>1062</v>
      </c>
      <c r="F304" s="69" t="s">
        <v>1259</v>
      </c>
      <c r="G304" s="39" t="s">
        <v>1226</v>
      </c>
      <c r="H304" s="39" t="s">
        <v>2268</v>
      </c>
      <c r="I304" s="69" t="s">
        <v>1395</v>
      </c>
    </row>
    <row r="305" spans="1:9">
      <c r="A305" t="s">
        <v>2317</v>
      </c>
      <c r="B305" t="s">
        <v>746</v>
      </c>
      <c r="C305" s="39" t="s">
        <v>1783</v>
      </c>
      <c r="D305" t="s">
        <v>1074</v>
      </c>
      <c r="E305" t="s">
        <v>1062</v>
      </c>
      <c r="F305" t="s">
        <v>1259</v>
      </c>
      <c r="G305" s="39" t="s">
        <v>1226</v>
      </c>
      <c r="H305" s="39" t="s">
        <v>2269</v>
      </c>
      <c r="I305" t="s">
        <v>1395</v>
      </c>
    </row>
    <row r="306" spans="1:9" s="69" customFormat="1">
      <c r="A306" s="69" t="s">
        <v>2318</v>
      </c>
      <c r="B306" s="69" t="s">
        <v>746</v>
      </c>
      <c r="C306" s="39" t="s">
        <v>1784</v>
      </c>
      <c r="D306" s="69" t="s">
        <v>1074</v>
      </c>
      <c r="E306" s="69" t="s">
        <v>1062</v>
      </c>
      <c r="F306" s="69" t="s">
        <v>1259</v>
      </c>
      <c r="G306" s="39" t="s">
        <v>1226</v>
      </c>
      <c r="H306" s="39" t="s">
        <v>2270</v>
      </c>
      <c r="I306" s="69" t="s">
        <v>1395</v>
      </c>
    </row>
    <row r="307" spans="1:9">
      <c r="A307" t="s">
        <v>2197</v>
      </c>
      <c r="B307" t="s">
        <v>746</v>
      </c>
      <c r="C307" s="39" t="s">
        <v>1785</v>
      </c>
      <c r="D307" t="s">
        <v>1074</v>
      </c>
      <c r="E307" t="s">
        <v>1062</v>
      </c>
      <c r="F307" t="s">
        <v>1259</v>
      </c>
      <c r="G307" s="39" t="s">
        <v>1226</v>
      </c>
      <c r="H307" s="39" t="s">
        <v>2271</v>
      </c>
      <c r="I307" t="s">
        <v>1395</v>
      </c>
    </row>
    <row r="308" spans="1:9">
      <c r="A308" t="s">
        <v>2198</v>
      </c>
      <c r="B308" t="s">
        <v>746</v>
      </c>
      <c r="C308" s="39" t="s">
        <v>1777</v>
      </c>
      <c r="D308" t="s">
        <v>1074</v>
      </c>
      <c r="E308" t="s">
        <v>1062</v>
      </c>
      <c r="F308" t="s">
        <v>1259</v>
      </c>
      <c r="G308" s="39" t="s">
        <v>1226</v>
      </c>
      <c r="H308" s="39" t="s">
        <v>2272</v>
      </c>
      <c r="I308" t="s">
        <v>1395</v>
      </c>
    </row>
    <row r="309" spans="1:9">
      <c r="A309" t="s">
        <v>2319</v>
      </c>
      <c r="B309" t="s">
        <v>746</v>
      </c>
      <c r="C309" s="39" t="s">
        <v>1778</v>
      </c>
      <c r="D309" t="s">
        <v>1074</v>
      </c>
      <c r="E309" t="s">
        <v>1062</v>
      </c>
      <c r="F309" t="s">
        <v>1259</v>
      </c>
      <c r="G309" s="39" t="s">
        <v>1226</v>
      </c>
      <c r="H309" s="39" t="s">
        <v>2273</v>
      </c>
      <c r="I309" t="s">
        <v>1395</v>
      </c>
    </row>
    <row r="310" spans="1:9">
      <c r="A310" t="s">
        <v>2320</v>
      </c>
      <c r="B310" t="s">
        <v>746</v>
      </c>
      <c r="C310" s="39" t="s">
        <v>1775</v>
      </c>
      <c r="D310" t="s">
        <v>1074</v>
      </c>
      <c r="E310" t="s">
        <v>1062</v>
      </c>
      <c r="F310" t="s">
        <v>1259</v>
      </c>
      <c r="G310" s="39" t="s">
        <v>1226</v>
      </c>
      <c r="H310" s="39" t="s">
        <v>2268</v>
      </c>
      <c r="I310" t="s">
        <v>1395</v>
      </c>
    </row>
    <row r="311" spans="1:9" s="69" customFormat="1">
      <c r="A311" s="69" t="s">
        <v>2321</v>
      </c>
      <c r="B311" s="69" t="s">
        <v>746</v>
      </c>
      <c r="C311" s="39" t="s">
        <v>1782</v>
      </c>
      <c r="D311" s="69" t="s">
        <v>1074</v>
      </c>
      <c r="E311" s="69" t="s">
        <v>1062</v>
      </c>
      <c r="F311" s="69" t="s">
        <v>1259</v>
      </c>
      <c r="G311" s="39" t="s">
        <v>1226</v>
      </c>
      <c r="H311" s="39" t="s">
        <v>2269</v>
      </c>
      <c r="I311" s="69" t="s">
        <v>1395</v>
      </c>
    </row>
    <row r="312" spans="1:9">
      <c r="A312" t="s">
        <v>2199</v>
      </c>
      <c r="B312" t="s">
        <v>746</v>
      </c>
      <c r="C312" s="39" t="s">
        <v>1783</v>
      </c>
      <c r="D312" t="s">
        <v>1074</v>
      </c>
      <c r="E312" t="s">
        <v>1062</v>
      </c>
      <c r="F312" t="s">
        <v>1259</v>
      </c>
      <c r="G312" s="39" t="s">
        <v>1226</v>
      </c>
      <c r="H312" s="39" t="s">
        <v>2270</v>
      </c>
      <c r="I312" t="s">
        <v>1395</v>
      </c>
    </row>
    <row r="313" spans="1:9">
      <c r="A313" t="s">
        <v>2200</v>
      </c>
      <c r="B313" t="s">
        <v>746</v>
      </c>
      <c r="C313" s="39" t="s">
        <v>1784</v>
      </c>
      <c r="D313" t="s">
        <v>1074</v>
      </c>
      <c r="E313" t="s">
        <v>1062</v>
      </c>
      <c r="F313" t="s">
        <v>1259</v>
      </c>
      <c r="G313" s="39" t="s">
        <v>1226</v>
      </c>
      <c r="H313" s="39" t="s">
        <v>2271</v>
      </c>
      <c r="I313" t="s">
        <v>1395</v>
      </c>
    </row>
    <row r="314" spans="1:9">
      <c r="A314" t="s">
        <v>2322</v>
      </c>
      <c r="B314" t="s">
        <v>746</v>
      </c>
      <c r="C314" s="39" t="s">
        <v>1785</v>
      </c>
      <c r="D314" t="s">
        <v>1074</v>
      </c>
      <c r="E314" t="s">
        <v>1062</v>
      </c>
      <c r="F314" t="s">
        <v>1259</v>
      </c>
      <c r="G314" s="39" t="s">
        <v>1226</v>
      </c>
      <c r="H314" s="39" t="s">
        <v>2272</v>
      </c>
      <c r="I314" t="s">
        <v>1395</v>
      </c>
    </row>
    <row r="315" spans="1:9">
      <c r="A315" t="s">
        <v>2323</v>
      </c>
      <c r="B315" t="s">
        <v>746</v>
      </c>
      <c r="C315" s="39" t="s">
        <v>2401</v>
      </c>
      <c r="D315" t="s">
        <v>1074</v>
      </c>
      <c r="E315" t="s">
        <v>1062</v>
      </c>
      <c r="F315" t="s">
        <v>1259</v>
      </c>
      <c r="G315" s="39" t="s">
        <v>1226</v>
      </c>
      <c r="H315" s="39" t="s">
        <v>2273</v>
      </c>
      <c r="I315" t="s">
        <v>1395</v>
      </c>
    </row>
    <row r="316" spans="1:9">
      <c r="A316" t="s">
        <v>2201</v>
      </c>
      <c r="B316" t="s">
        <v>746</v>
      </c>
      <c r="C316" s="39" t="s">
        <v>1779</v>
      </c>
      <c r="D316" t="s">
        <v>1074</v>
      </c>
      <c r="E316" t="s">
        <v>1062</v>
      </c>
      <c r="F316" t="s">
        <v>1259</v>
      </c>
      <c r="G316" s="39" t="s">
        <v>1226</v>
      </c>
      <c r="H316" s="39" t="s">
        <v>2324</v>
      </c>
      <c r="I316" t="s">
        <v>1395</v>
      </c>
    </row>
    <row r="317" spans="1:9" s="70" customFormat="1">
      <c r="A317" s="70" t="s">
        <v>2325</v>
      </c>
      <c r="B317" s="70" t="s">
        <v>746</v>
      </c>
      <c r="C317" s="39" t="s">
        <v>1813</v>
      </c>
      <c r="D317" s="70" t="s">
        <v>1074</v>
      </c>
      <c r="E317" s="70" t="s">
        <v>1062</v>
      </c>
      <c r="F317" s="70" t="s">
        <v>1259</v>
      </c>
      <c r="G317" s="39" t="s">
        <v>1226</v>
      </c>
      <c r="H317" s="39" t="s">
        <v>1395</v>
      </c>
    </row>
    <row r="318" spans="1:9" s="70" customFormat="1">
      <c r="A318" s="70" t="s">
        <v>2326</v>
      </c>
      <c r="B318" s="70" t="s">
        <v>746</v>
      </c>
      <c r="C318" s="39" t="s">
        <v>1787</v>
      </c>
      <c r="D318" s="70" t="s">
        <v>1074</v>
      </c>
      <c r="E318" s="70" t="s">
        <v>1062</v>
      </c>
      <c r="F318" s="70" t="s">
        <v>1259</v>
      </c>
      <c r="G318" s="39" t="s">
        <v>1226</v>
      </c>
      <c r="H318" s="39" t="s">
        <v>2268</v>
      </c>
      <c r="I318" s="70" t="s">
        <v>1395</v>
      </c>
    </row>
    <row r="319" spans="1:9" s="70" customFormat="1">
      <c r="A319" s="70" t="s">
        <v>2327</v>
      </c>
      <c r="B319" s="70" t="s">
        <v>746</v>
      </c>
      <c r="C319" s="39" t="s">
        <v>1801</v>
      </c>
      <c r="D319" s="70" t="s">
        <v>1074</v>
      </c>
      <c r="E319" s="70" t="s">
        <v>1062</v>
      </c>
      <c r="F319" s="70" t="s">
        <v>1259</v>
      </c>
      <c r="G319" s="39" t="s">
        <v>1226</v>
      </c>
      <c r="H319" s="39" t="s">
        <v>2269</v>
      </c>
      <c r="I319" s="70" t="s">
        <v>1395</v>
      </c>
    </row>
    <row r="320" spans="1:9" s="70" customFormat="1">
      <c r="A320" s="70" t="s">
        <v>2328</v>
      </c>
      <c r="B320" s="70" t="s">
        <v>746</v>
      </c>
      <c r="C320" s="39" t="s">
        <v>1779</v>
      </c>
      <c r="D320" s="70" t="s">
        <v>1074</v>
      </c>
      <c r="E320" s="70" t="s">
        <v>1062</v>
      </c>
      <c r="F320" s="70" t="s">
        <v>1259</v>
      </c>
      <c r="G320" s="39" t="s">
        <v>1226</v>
      </c>
      <c r="H320" s="39" t="s">
        <v>2270</v>
      </c>
      <c r="I320" s="70" t="s">
        <v>1395</v>
      </c>
    </row>
    <row r="321" spans="1:8" s="70" customFormat="1">
      <c r="A321" s="70" t="s">
        <v>2334</v>
      </c>
      <c r="B321" s="70" t="s">
        <v>746</v>
      </c>
      <c r="C321" s="39" t="s">
        <v>2407</v>
      </c>
      <c r="D321" s="70" t="s">
        <v>1074</v>
      </c>
      <c r="E321" s="70" t="s">
        <v>1774</v>
      </c>
      <c r="F321" s="70" t="s">
        <v>1391</v>
      </c>
      <c r="G321" s="39" t="s">
        <v>2277</v>
      </c>
      <c r="H321" s="70" t="s">
        <v>1395</v>
      </c>
    </row>
    <row r="322" spans="1:8" s="70" customFormat="1">
      <c r="A322" s="70" t="s">
        <v>2335</v>
      </c>
      <c r="B322" s="70" t="s">
        <v>746</v>
      </c>
      <c r="C322" s="39" t="s">
        <v>1778</v>
      </c>
      <c r="D322" s="70" t="s">
        <v>1074</v>
      </c>
      <c r="E322" s="70" t="s">
        <v>1774</v>
      </c>
      <c r="F322" s="70" t="s">
        <v>1391</v>
      </c>
      <c r="G322" s="39" t="s">
        <v>2281</v>
      </c>
      <c r="H322" s="70" t="s">
        <v>1395</v>
      </c>
    </row>
    <row r="323" spans="1:8">
      <c r="A323" t="s">
        <v>2329</v>
      </c>
      <c r="B323" t="s">
        <v>746</v>
      </c>
      <c r="C323" s="39" t="s">
        <v>1775</v>
      </c>
      <c r="D323" t="s">
        <v>1074</v>
      </c>
      <c r="E323" t="s">
        <v>1774</v>
      </c>
      <c r="F323" t="s">
        <v>1391</v>
      </c>
      <c r="G323" s="39" t="s">
        <v>1395</v>
      </c>
    </row>
    <row r="324" spans="1:8">
      <c r="A324" t="s">
        <v>2330</v>
      </c>
      <c r="B324" t="s">
        <v>746</v>
      </c>
      <c r="C324" s="39" t="s">
        <v>1817</v>
      </c>
      <c r="D324" t="s">
        <v>1074</v>
      </c>
      <c r="E324" t="s">
        <v>1774</v>
      </c>
      <c r="F324" t="s">
        <v>1391</v>
      </c>
      <c r="G324" s="39" t="s">
        <v>2274</v>
      </c>
      <c r="H324" t="s">
        <v>1395</v>
      </c>
    </row>
    <row r="325" spans="1:8">
      <c r="A325" t="s">
        <v>2331</v>
      </c>
      <c r="B325" t="s">
        <v>746</v>
      </c>
      <c r="C325" s="39" t="s">
        <v>1784</v>
      </c>
      <c r="D325" t="s">
        <v>1074</v>
      </c>
      <c r="E325" t="s">
        <v>1774</v>
      </c>
      <c r="F325" t="s">
        <v>1391</v>
      </c>
      <c r="G325" s="39" t="s">
        <v>2275</v>
      </c>
      <c r="H325" t="s">
        <v>1395</v>
      </c>
    </row>
    <row r="326" spans="1:8">
      <c r="A326" t="s">
        <v>2332</v>
      </c>
      <c r="B326" t="s">
        <v>746</v>
      </c>
      <c r="C326" s="39" t="s">
        <v>1785</v>
      </c>
      <c r="D326" t="s">
        <v>1074</v>
      </c>
      <c r="E326" t="s">
        <v>1774</v>
      </c>
      <c r="F326" t="s">
        <v>1391</v>
      </c>
      <c r="G326" s="39" t="s">
        <v>2276</v>
      </c>
      <c r="H326" t="s">
        <v>1395</v>
      </c>
    </row>
    <row r="327" spans="1:8">
      <c r="A327" t="s">
        <v>2333</v>
      </c>
      <c r="B327" t="s">
        <v>746</v>
      </c>
      <c r="C327" s="39" t="s">
        <v>1796</v>
      </c>
      <c r="D327" t="s">
        <v>1074</v>
      </c>
      <c r="E327" t="s">
        <v>1774</v>
      </c>
      <c r="F327" t="s">
        <v>1391</v>
      </c>
      <c r="G327" s="39" t="s">
        <v>2277</v>
      </c>
      <c r="H327" t="s">
        <v>1395</v>
      </c>
    </row>
    <row r="328" spans="1:8">
      <c r="A328" t="s">
        <v>2336</v>
      </c>
      <c r="B328" t="s">
        <v>746</v>
      </c>
      <c r="C328" s="39" t="s">
        <v>1776</v>
      </c>
      <c r="D328" t="s">
        <v>1074</v>
      </c>
      <c r="E328" t="s">
        <v>1064</v>
      </c>
      <c r="F328" t="s">
        <v>1318</v>
      </c>
      <c r="G328" s="39" t="s">
        <v>2291</v>
      </c>
      <c r="H328" t="s">
        <v>1395</v>
      </c>
    </row>
    <row r="329" spans="1:8">
      <c r="A329" t="s">
        <v>2337</v>
      </c>
      <c r="B329" t="s">
        <v>746</v>
      </c>
      <c r="C329" s="39" t="s">
        <v>1783</v>
      </c>
      <c r="D329" t="s">
        <v>1074</v>
      </c>
      <c r="E329" t="s">
        <v>1064</v>
      </c>
      <c r="F329" t="s">
        <v>1318</v>
      </c>
      <c r="G329" s="39" t="s">
        <v>2292</v>
      </c>
      <c r="H329" t="s">
        <v>1395</v>
      </c>
    </row>
    <row r="330" spans="1:8">
      <c r="A330" t="s">
        <v>2338</v>
      </c>
      <c r="B330" t="s">
        <v>746</v>
      </c>
      <c r="C330" s="39" t="s">
        <v>792</v>
      </c>
      <c r="D330" t="s">
        <v>1074</v>
      </c>
      <c r="E330" t="s">
        <v>1064</v>
      </c>
      <c r="F330" t="s">
        <v>1318</v>
      </c>
      <c r="G330" s="39" t="s">
        <v>2293</v>
      </c>
      <c r="H330" t="s">
        <v>1395</v>
      </c>
    </row>
    <row r="331" spans="1:8">
      <c r="A331" t="s">
        <v>2339</v>
      </c>
      <c r="B331" t="s">
        <v>746</v>
      </c>
      <c r="C331" s="39" t="s">
        <v>1775</v>
      </c>
      <c r="D331" t="s">
        <v>1074</v>
      </c>
      <c r="E331" t="s">
        <v>1064</v>
      </c>
      <c r="F331" t="s">
        <v>1318</v>
      </c>
      <c r="G331" s="39" t="s">
        <v>2291</v>
      </c>
      <c r="H331" t="s">
        <v>1395</v>
      </c>
    </row>
    <row r="332" spans="1:8">
      <c r="A332" t="s">
        <v>2340</v>
      </c>
      <c r="B332" t="s">
        <v>746</v>
      </c>
      <c r="C332" s="39" t="s">
        <v>2409</v>
      </c>
      <c r="D332" t="s">
        <v>1074</v>
      </c>
      <c r="E332" t="s">
        <v>1064</v>
      </c>
      <c r="F332" t="s">
        <v>1318</v>
      </c>
      <c r="G332" s="39" t="s">
        <v>2293</v>
      </c>
      <c r="H332" t="s">
        <v>1395</v>
      </c>
    </row>
    <row r="333" spans="1:8">
      <c r="A333" t="s">
        <v>2341</v>
      </c>
      <c r="B333" t="s">
        <v>746</v>
      </c>
      <c r="C333" s="39" t="s">
        <v>1801</v>
      </c>
      <c r="D333" t="s">
        <v>1074</v>
      </c>
      <c r="E333" t="s">
        <v>1064</v>
      </c>
      <c r="F333" t="s">
        <v>1318</v>
      </c>
      <c r="G333" s="39" t="s">
        <v>2342</v>
      </c>
      <c r="H333" t="s">
        <v>1395</v>
      </c>
    </row>
    <row r="334" spans="1:8" s="70" customFormat="1">
      <c r="A334" s="70" t="s">
        <v>2202</v>
      </c>
      <c r="B334" s="70" t="s">
        <v>746</v>
      </c>
      <c r="C334" s="39" t="s">
        <v>1779</v>
      </c>
      <c r="D334" s="70" t="s">
        <v>1074</v>
      </c>
      <c r="E334" s="70" t="s">
        <v>1064</v>
      </c>
      <c r="F334" s="70" t="s">
        <v>1318</v>
      </c>
      <c r="G334" s="39" t="s">
        <v>2343</v>
      </c>
      <c r="H334" s="70" t="s">
        <v>1395</v>
      </c>
    </row>
    <row r="335" spans="1:8" s="70" customFormat="1">
      <c r="A335" s="70" t="s">
        <v>2344</v>
      </c>
      <c r="B335" s="70" t="s">
        <v>746</v>
      </c>
      <c r="C335" s="39" t="s">
        <v>1775</v>
      </c>
      <c r="D335" s="70" t="s">
        <v>1074</v>
      </c>
      <c r="E335" s="70" t="s">
        <v>1064</v>
      </c>
      <c r="F335" s="70" t="s">
        <v>1318</v>
      </c>
      <c r="G335" s="39" t="s">
        <v>1395</v>
      </c>
    </row>
    <row r="336" spans="1:8" s="70" customFormat="1">
      <c r="A336" s="70" t="s">
        <v>2345</v>
      </c>
      <c r="B336" s="70" t="s">
        <v>746</v>
      </c>
      <c r="C336" s="39" t="s">
        <v>2410</v>
      </c>
      <c r="D336" s="70" t="s">
        <v>1074</v>
      </c>
      <c r="E336" s="70" t="s">
        <v>1064</v>
      </c>
      <c r="F336" s="70" t="s">
        <v>1318</v>
      </c>
      <c r="G336" s="39" t="s">
        <v>2291</v>
      </c>
      <c r="H336" s="70" t="s">
        <v>1395</v>
      </c>
    </row>
    <row r="337" spans="1:8" s="70" customFormat="1">
      <c r="A337" s="70" t="s">
        <v>2346</v>
      </c>
      <c r="B337" s="70" t="s">
        <v>746</v>
      </c>
      <c r="C337" s="39" t="s">
        <v>1779</v>
      </c>
      <c r="D337" s="70" t="s">
        <v>1074</v>
      </c>
      <c r="E337" s="70" t="s">
        <v>1064</v>
      </c>
      <c r="F337" s="70" t="s">
        <v>1318</v>
      </c>
      <c r="G337" s="39" t="s">
        <v>2292</v>
      </c>
      <c r="H337" s="70" t="s">
        <v>1395</v>
      </c>
    </row>
    <row r="338" spans="1:8">
      <c r="A338" t="s">
        <v>2347</v>
      </c>
      <c r="B338" t="s">
        <v>746</v>
      </c>
      <c r="C338" s="39" t="s">
        <v>1813</v>
      </c>
      <c r="D338" t="s">
        <v>1074</v>
      </c>
      <c r="E338" t="s">
        <v>1066</v>
      </c>
      <c r="F338" t="s">
        <v>1318</v>
      </c>
      <c r="G338" s="39" t="s">
        <v>2295</v>
      </c>
      <c r="H338" t="s">
        <v>1395</v>
      </c>
    </row>
    <row r="339" spans="1:8" s="70" customFormat="1">
      <c r="A339" s="70" t="s">
        <v>2348</v>
      </c>
      <c r="B339" s="70" t="s">
        <v>746</v>
      </c>
      <c r="C339" s="39" t="s">
        <v>1785</v>
      </c>
      <c r="D339" s="70" t="s">
        <v>1074</v>
      </c>
      <c r="E339" s="70" t="s">
        <v>1066</v>
      </c>
      <c r="F339" s="70" t="s">
        <v>1318</v>
      </c>
      <c r="G339" s="39" t="s">
        <v>2296</v>
      </c>
      <c r="H339" s="70" t="s">
        <v>1395</v>
      </c>
    </row>
    <row r="340" spans="1:8" s="70" customFormat="1">
      <c r="A340" s="70" t="s">
        <v>2349</v>
      </c>
      <c r="B340" s="70" t="s">
        <v>746</v>
      </c>
      <c r="C340" s="39" t="s">
        <v>2401</v>
      </c>
      <c r="D340" s="70" t="s">
        <v>1074</v>
      </c>
      <c r="E340" s="70" t="s">
        <v>1066</v>
      </c>
      <c r="F340" s="70" t="s">
        <v>1318</v>
      </c>
      <c r="G340" s="39" t="s">
        <v>2297</v>
      </c>
      <c r="H340" s="70" t="s">
        <v>1395</v>
      </c>
    </row>
    <row r="341" spans="1:8" s="70" customFormat="1">
      <c r="A341" s="70" t="s">
        <v>2203</v>
      </c>
      <c r="B341" s="70" t="s">
        <v>746</v>
      </c>
      <c r="C341" s="39" t="s">
        <v>1779</v>
      </c>
      <c r="D341" s="70" t="s">
        <v>1074</v>
      </c>
      <c r="E341" s="70" t="s">
        <v>1066</v>
      </c>
      <c r="F341" s="70" t="s">
        <v>1318</v>
      </c>
      <c r="G341" s="39" t="s">
        <v>2298</v>
      </c>
      <c r="H341" s="70" t="s">
        <v>1395</v>
      </c>
    </row>
    <row r="342" spans="1:8" s="70" customFormat="1">
      <c r="A342" s="70" t="s">
        <v>2350</v>
      </c>
      <c r="B342" s="70" t="s">
        <v>746</v>
      </c>
      <c r="C342" s="39" t="s">
        <v>1775</v>
      </c>
      <c r="D342" s="70" t="s">
        <v>1074</v>
      </c>
      <c r="E342" s="70" t="s">
        <v>1066</v>
      </c>
      <c r="F342" s="70" t="s">
        <v>1318</v>
      </c>
      <c r="G342" s="39" t="s">
        <v>1395</v>
      </c>
    </row>
    <row r="343" spans="1:8" s="70" customFormat="1">
      <c r="A343" s="70" t="s">
        <v>2351</v>
      </c>
      <c r="B343" s="70" t="s">
        <v>746</v>
      </c>
      <c r="C343" s="39" t="s">
        <v>2408</v>
      </c>
      <c r="D343" s="70" t="s">
        <v>1074</v>
      </c>
      <c r="E343" s="70" t="s">
        <v>1066</v>
      </c>
      <c r="F343" s="70" t="s">
        <v>1318</v>
      </c>
      <c r="G343" s="39" t="s">
        <v>2295</v>
      </c>
      <c r="H343" s="70" t="s">
        <v>1395</v>
      </c>
    </row>
    <row r="344" spans="1:8">
      <c r="A344" t="s">
        <v>2221</v>
      </c>
      <c r="B344" t="s">
        <v>746</v>
      </c>
      <c r="C344" s="39" t="s">
        <v>1775</v>
      </c>
      <c r="D344" t="s">
        <v>1078</v>
      </c>
      <c r="E344" t="s">
        <v>2217</v>
      </c>
      <c r="F344" s="39" t="s">
        <v>1268</v>
      </c>
    </row>
    <row r="345" spans="1:8">
      <c r="A345" t="s">
        <v>2222</v>
      </c>
      <c r="B345" t="s">
        <v>746</v>
      </c>
      <c r="C345" s="39" t="s">
        <v>1782</v>
      </c>
      <c r="D345" t="s">
        <v>1078</v>
      </c>
      <c r="E345" t="s">
        <v>2217</v>
      </c>
      <c r="F345" s="39" t="s">
        <v>2220</v>
      </c>
    </row>
    <row r="346" spans="1:8">
      <c r="A346" t="s">
        <v>2226</v>
      </c>
      <c r="B346" t="s">
        <v>746</v>
      </c>
      <c r="C346" s="39" t="s">
        <v>1783</v>
      </c>
      <c r="D346" t="s">
        <v>1078</v>
      </c>
      <c r="E346" t="s">
        <v>2217</v>
      </c>
      <c r="F346" s="39" t="s">
        <v>2225</v>
      </c>
    </row>
    <row r="347" spans="1:8">
      <c r="A347" t="s">
        <v>2219</v>
      </c>
      <c r="B347" t="s">
        <v>746</v>
      </c>
      <c r="C347" s="39" t="s">
        <v>1811</v>
      </c>
      <c r="D347" t="s">
        <v>1078</v>
      </c>
      <c r="E347" t="s">
        <v>2217</v>
      </c>
      <c r="F347" s="39" t="s">
        <v>2230</v>
      </c>
    </row>
    <row r="348" spans="1:8">
      <c r="A348" t="s">
        <v>2234</v>
      </c>
      <c r="B348" t="s">
        <v>746</v>
      </c>
      <c r="C348" s="39" t="s">
        <v>1778</v>
      </c>
      <c r="D348" t="s">
        <v>1078</v>
      </c>
      <c r="E348" t="s">
        <v>2217</v>
      </c>
      <c r="F348" s="39" t="s">
        <v>2236</v>
      </c>
    </row>
    <row r="349" spans="1:8">
      <c r="A349" t="s">
        <v>2248</v>
      </c>
      <c r="B349" t="s">
        <v>746</v>
      </c>
      <c r="C349" s="39" t="s">
        <v>1808</v>
      </c>
      <c r="D349" t="s">
        <v>1078</v>
      </c>
      <c r="E349" t="s">
        <v>2217</v>
      </c>
      <c r="F349" s="39" t="s">
        <v>1345</v>
      </c>
    </row>
    <row r="350" spans="1:8">
      <c r="A350" t="s">
        <v>2249</v>
      </c>
      <c r="B350" t="s">
        <v>746</v>
      </c>
      <c r="C350" s="39" t="s">
        <v>1796</v>
      </c>
      <c r="D350" t="s">
        <v>1078</v>
      </c>
      <c r="E350" t="s">
        <v>2217</v>
      </c>
      <c r="F350" s="39" t="s">
        <v>2233</v>
      </c>
    </row>
    <row r="351" spans="1:8">
      <c r="A351" t="s">
        <v>2223</v>
      </c>
      <c r="B351" t="s">
        <v>746</v>
      </c>
      <c r="C351" s="39" t="s">
        <v>1775</v>
      </c>
      <c r="D351" t="s">
        <v>1078</v>
      </c>
      <c r="E351" t="s">
        <v>2214</v>
      </c>
      <c r="F351" s="39" t="s">
        <v>1268</v>
      </c>
    </row>
    <row r="352" spans="1:8">
      <c r="A352" t="s">
        <v>2224</v>
      </c>
      <c r="B352" t="s">
        <v>746</v>
      </c>
      <c r="C352" s="39" t="s">
        <v>1782</v>
      </c>
      <c r="D352" t="s">
        <v>1078</v>
      </c>
      <c r="E352" t="s">
        <v>2214</v>
      </c>
      <c r="F352" s="39" t="s">
        <v>2220</v>
      </c>
    </row>
    <row r="353" spans="1:8">
      <c r="A353" t="s">
        <v>2227</v>
      </c>
      <c r="B353" t="s">
        <v>746</v>
      </c>
      <c r="C353" s="39" t="s">
        <v>1783</v>
      </c>
      <c r="D353" t="s">
        <v>1078</v>
      </c>
      <c r="E353" t="s">
        <v>2214</v>
      </c>
      <c r="F353" s="39" t="s">
        <v>2225</v>
      </c>
    </row>
    <row r="354" spans="1:8">
      <c r="A354" t="s">
        <v>2228</v>
      </c>
      <c r="B354" t="s">
        <v>746</v>
      </c>
      <c r="C354" s="39" t="s">
        <v>1784</v>
      </c>
      <c r="D354" t="s">
        <v>1078</v>
      </c>
      <c r="E354" t="s">
        <v>2214</v>
      </c>
      <c r="F354" s="39" t="s">
        <v>2231</v>
      </c>
    </row>
    <row r="355" spans="1:8">
      <c r="A355" t="s">
        <v>2229</v>
      </c>
      <c r="B355" t="s">
        <v>746</v>
      </c>
      <c r="C355" s="39" t="s">
        <v>1787</v>
      </c>
      <c r="D355" t="s">
        <v>1078</v>
      </c>
      <c r="E355" t="s">
        <v>2214</v>
      </c>
      <c r="F355" s="39" t="s">
        <v>2232</v>
      </c>
    </row>
    <row r="356" spans="1:8">
      <c r="A356" t="s">
        <v>2235</v>
      </c>
      <c r="B356" t="s">
        <v>746</v>
      </c>
      <c r="C356" s="39" t="s">
        <v>1778</v>
      </c>
      <c r="D356" t="s">
        <v>1078</v>
      </c>
      <c r="E356" t="s">
        <v>2214</v>
      </c>
      <c r="F356" s="39" t="s">
        <v>2237</v>
      </c>
    </row>
    <row r="357" spans="1:8">
      <c r="A357" t="s">
        <v>2250</v>
      </c>
      <c r="B357" t="s">
        <v>746</v>
      </c>
      <c r="C357" s="39" t="s">
        <v>1808</v>
      </c>
      <c r="D357" t="s">
        <v>1078</v>
      </c>
      <c r="E357" t="s">
        <v>2214</v>
      </c>
      <c r="F357" s="39" t="s">
        <v>1345</v>
      </c>
    </row>
    <row r="358" spans="1:8">
      <c r="A358" t="s">
        <v>2251</v>
      </c>
      <c r="B358" t="s">
        <v>746</v>
      </c>
      <c r="C358" s="39" t="s">
        <v>1796</v>
      </c>
      <c r="D358" t="s">
        <v>1078</v>
      </c>
      <c r="E358" t="s">
        <v>2214</v>
      </c>
      <c r="F358" s="39" t="s">
        <v>2233</v>
      </c>
    </row>
    <row r="359" spans="1:8" s="70" customFormat="1">
      <c r="A359" s="70" t="s">
        <v>2352</v>
      </c>
      <c r="B359" s="70" t="s">
        <v>2195</v>
      </c>
      <c r="C359" s="39" t="s">
        <v>1775</v>
      </c>
      <c r="D359" s="70" t="s">
        <v>1061</v>
      </c>
      <c r="E359" s="70" t="s">
        <v>1066</v>
      </c>
      <c r="F359" s="70" t="s">
        <v>1395</v>
      </c>
      <c r="G359" s="39" t="s">
        <v>2259</v>
      </c>
      <c r="H359" s="39" t="s">
        <v>1395</v>
      </c>
    </row>
    <row r="360" spans="1:8" s="70" customFormat="1">
      <c r="A360" s="70" t="s">
        <v>2353</v>
      </c>
      <c r="B360" s="70" t="s">
        <v>2195</v>
      </c>
      <c r="C360" s="39" t="s">
        <v>2410</v>
      </c>
      <c r="D360" s="70" t="s">
        <v>1061</v>
      </c>
      <c r="E360" s="70" t="s">
        <v>1066</v>
      </c>
      <c r="F360" s="70" t="s">
        <v>1395</v>
      </c>
      <c r="G360" s="39" t="s">
        <v>2260</v>
      </c>
      <c r="H360" s="39" t="s">
        <v>1395</v>
      </c>
    </row>
    <row r="361" spans="1:8" s="70" customFormat="1">
      <c r="A361" s="70" t="s">
        <v>2394</v>
      </c>
      <c r="B361" s="70" t="s">
        <v>2195</v>
      </c>
      <c r="C361" s="39" t="s">
        <v>1779</v>
      </c>
      <c r="D361" s="70" t="s">
        <v>1061</v>
      </c>
      <c r="E361" s="70" t="s">
        <v>1066</v>
      </c>
      <c r="F361" s="70" t="s">
        <v>1395</v>
      </c>
      <c r="G361" s="39" t="s">
        <v>2261</v>
      </c>
      <c r="H361" s="39" t="s">
        <v>1395</v>
      </c>
    </row>
    <row r="362" spans="1:8" s="70" customFormat="1">
      <c r="A362" s="70" t="s">
        <v>2354</v>
      </c>
      <c r="B362" s="70" t="s">
        <v>2195</v>
      </c>
      <c r="C362" s="39" t="s">
        <v>1776</v>
      </c>
      <c r="D362" s="70" t="s">
        <v>1061</v>
      </c>
      <c r="E362" s="70" t="s">
        <v>1066</v>
      </c>
      <c r="F362" s="70" t="s">
        <v>1395</v>
      </c>
      <c r="G362" s="39" t="s">
        <v>2257</v>
      </c>
      <c r="H362" s="39" t="s">
        <v>1395</v>
      </c>
    </row>
    <row r="363" spans="1:8" s="70" customFormat="1">
      <c r="A363" s="70" t="s">
        <v>2355</v>
      </c>
      <c r="B363" s="70" t="s">
        <v>2195</v>
      </c>
      <c r="C363" s="39" t="s">
        <v>2411</v>
      </c>
      <c r="D363" s="70" t="s">
        <v>1061</v>
      </c>
      <c r="E363" s="70" t="s">
        <v>1066</v>
      </c>
      <c r="F363" s="70" t="s">
        <v>1395</v>
      </c>
      <c r="G363" s="39" t="s">
        <v>2258</v>
      </c>
      <c r="H363" s="39" t="s">
        <v>1395</v>
      </c>
    </row>
    <row r="364" spans="1:8" s="70" customFormat="1">
      <c r="A364" s="70" t="s">
        <v>2356</v>
      </c>
      <c r="B364" s="70" t="s">
        <v>2195</v>
      </c>
      <c r="C364" s="39" t="s">
        <v>1796</v>
      </c>
      <c r="D364" s="70" t="s">
        <v>1061</v>
      </c>
      <c r="E364" s="70" t="s">
        <v>1066</v>
      </c>
      <c r="F364" s="70" t="s">
        <v>1395</v>
      </c>
      <c r="G364" s="39" t="s">
        <v>2259</v>
      </c>
      <c r="H364" s="39" t="s">
        <v>1395</v>
      </c>
    </row>
    <row r="365" spans="1:8" s="70" customFormat="1">
      <c r="A365" s="70" t="s">
        <v>2357</v>
      </c>
      <c r="B365" s="70" t="s">
        <v>2195</v>
      </c>
      <c r="C365" s="39" t="s">
        <v>1775</v>
      </c>
      <c r="D365" s="70" t="s">
        <v>1076</v>
      </c>
      <c r="E365" s="70" t="s">
        <v>1773</v>
      </c>
      <c r="F365" s="70" t="s">
        <v>1365</v>
      </c>
      <c r="G365" s="39" t="s">
        <v>2266</v>
      </c>
      <c r="H365" s="39" t="s">
        <v>1350</v>
      </c>
    </row>
    <row r="366" spans="1:8" s="70" customFormat="1">
      <c r="A366" s="70" t="s">
        <v>2358</v>
      </c>
      <c r="B366" s="70" t="s">
        <v>2195</v>
      </c>
      <c r="C366" s="39" t="s">
        <v>2408</v>
      </c>
      <c r="D366" s="70" t="s">
        <v>1076</v>
      </c>
      <c r="E366" s="70" t="s">
        <v>1773</v>
      </c>
      <c r="F366" s="70" t="s">
        <v>1365</v>
      </c>
      <c r="G366" s="39" t="s">
        <v>2267</v>
      </c>
      <c r="H366" s="39" t="s">
        <v>1350</v>
      </c>
    </row>
    <row r="367" spans="1:8" s="70" customFormat="1">
      <c r="A367" s="70" t="s">
        <v>2359</v>
      </c>
      <c r="B367" s="70" t="s">
        <v>2195</v>
      </c>
      <c r="C367" s="39" t="s">
        <v>1776</v>
      </c>
      <c r="D367" s="70" t="s">
        <v>1076</v>
      </c>
      <c r="E367" s="70" t="s">
        <v>1773</v>
      </c>
      <c r="F367" s="70" t="s">
        <v>1365</v>
      </c>
      <c r="G367" s="39" t="s">
        <v>2262</v>
      </c>
      <c r="H367" s="39" t="s">
        <v>1350</v>
      </c>
    </row>
    <row r="368" spans="1:8" s="70" customFormat="1">
      <c r="A368" s="70" t="s">
        <v>2360</v>
      </c>
      <c r="B368" s="70" t="s">
        <v>2195</v>
      </c>
      <c r="C368" s="39" t="s">
        <v>1809</v>
      </c>
      <c r="D368" s="70" t="s">
        <v>1076</v>
      </c>
      <c r="E368" s="70" t="s">
        <v>1773</v>
      </c>
      <c r="F368" s="70" t="s">
        <v>1365</v>
      </c>
      <c r="G368" s="39" t="s">
        <v>2263</v>
      </c>
      <c r="H368" s="39" t="s">
        <v>1350</v>
      </c>
    </row>
    <row r="369" spans="1:9" s="70" customFormat="1">
      <c r="A369" s="70" t="s">
        <v>2361</v>
      </c>
      <c r="B369" s="70" t="s">
        <v>2195</v>
      </c>
      <c r="C369" s="39" t="s">
        <v>1785</v>
      </c>
      <c r="D369" s="70" t="s">
        <v>1076</v>
      </c>
      <c r="E369" s="70" t="s">
        <v>1773</v>
      </c>
      <c r="F369" s="70" t="s">
        <v>1365</v>
      </c>
      <c r="G369" s="39" t="s">
        <v>2264</v>
      </c>
      <c r="H369" s="39" t="s">
        <v>1350</v>
      </c>
    </row>
    <row r="370" spans="1:9" s="70" customFormat="1">
      <c r="A370" s="70" t="s">
        <v>2362</v>
      </c>
      <c r="B370" s="70" t="s">
        <v>2195</v>
      </c>
      <c r="C370" s="39" t="s">
        <v>2401</v>
      </c>
      <c r="D370" s="70" t="s">
        <v>1076</v>
      </c>
      <c r="E370" s="70" t="s">
        <v>1773</v>
      </c>
      <c r="F370" s="70" t="s">
        <v>1365</v>
      </c>
      <c r="G370" s="39" t="s">
        <v>2265</v>
      </c>
      <c r="H370" s="39" t="s">
        <v>1350</v>
      </c>
    </row>
    <row r="371" spans="1:9" s="70" customFormat="1">
      <c r="A371" s="70" t="s">
        <v>2363</v>
      </c>
      <c r="B371" s="70" t="s">
        <v>2195</v>
      </c>
      <c r="C371" s="39" t="s">
        <v>1779</v>
      </c>
      <c r="D371" s="70" t="s">
        <v>1076</v>
      </c>
      <c r="E371" s="70" t="s">
        <v>1773</v>
      </c>
      <c r="F371" s="70" t="s">
        <v>1365</v>
      </c>
      <c r="G371" s="39" t="s">
        <v>2266</v>
      </c>
      <c r="H371" s="39" t="s">
        <v>1350</v>
      </c>
    </row>
    <row r="372" spans="1:9" s="70" customFormat="1">
      <c r="A372" s="70" t="s">
        <v>2204</v>
      </c>
      <c r="B372" s="70" t="s">
        <v>2195</v>
      </c>
      <c r="C372" s="39" t="s">
        <v>1775</v>
      </c>
      <c r="D372" s="70" t="s">
        <v>1076</v>
      </c>
      <c r="E372" s="70" t="s">
        <v>1774</v>
      </c>
      <c r="F372" s="70" t="s">
        <v>1302</v>
      </c>
      <c r="G372" s="39" t="s">
        <v>2286</v>
      </c>
      <c r="H372" s="39" t="s">
        <v>1350</v>
      </c>
    </row>
    <row r="373" spans="1:9" s="70" customFormat="1">
      <c r="A373" s="70" t="s">
        <v>2396</v>
      </c>
      <c r="B373" s="70" t="s">
        <v>2195</v>
      </c>
      <c r="C373" s="39" t="s">
        <v>1812</v>
      </c>
      <c r="D373" s="70" t="s">
        <v>1076</v>
      </c>
      <c r="E373" s="70" t="s">
        <v>1774</v>
      </c>
      <c r="F373" s="70" t="s">
        <v>1302</v>
      </c>
      <c r="G373" s="39" t="s">
        <v>2287</v>
      </c>
      <c r="H373" s="39" t="s">
        <v>1350</v>
      </c>
    </row>
    <row r="374" spans="1:9" s="70" customFormat="1">
      <c r="A374" s="70" t="s">
        <v>2397</v>
      </c>
      <c r="B374" s="70" t="s">
        <v>2195</v>
      </c>
      <c r="C374" s="39" t="s">
        <v>2401</v>
      </c>
      <c r="D374" s="70" t="s">
        <v>1076</v>
      </c>
      <c r="E374" s="70" t="s">
        <v>1774</v>
      </c>
      <c r="F374" s="70" t="s">
        <v>1302</v>
      </c>
      <c r="G374" s="39" t="s">
        <v>2288</v>
      </c>
      <c r="H374" s="39" t="s">
        <v>1350</v>
      </c>
    </row>
    <row r="375" spans="1:9" s="70" customFormat="1">
      <c r="A375" s="70" t="s">
        <v>2205</v>
      </c>
      <c r="B375" s="70" t="s">
        <v>2195</v>
      </c>
      <c r="C375" s="39" t="s">
        <v>1779</v>
      </c>
      <c r="D375" s="70" t="s">
        <v>1076</v>
      </c>
      <c r="E375" s="70" t="s">
        <v>1774</v>
      </c>
      <c r="F375" s="70" t="s">
        <v>1302</v>
      </c>
      <c r="G375" s="39" t="s">
        <v>2289</v>
      </c>
      <c r="H375" s="39" t="s">
        <v>1350</v>
      </c>
    </row>
    <row r="376" spans="1:9" s="70" customFormat="1">
      <c r="A376" s="70" t="s">
        <v>2364</v>
      </c>
      <c r="B376" s="70" t="s">
        <v>2195</v>
      </c>
      <c r="C376" s="39" t="s">
        <v>1775</v>
      </c>
      <c r="D376" s="70" t="s">
        <v>1076</v>
      </c>
      <c r="E376" s="70" t="s">
        <v>1774</v>
      </c>
      <c r="F376" s="70" t="s">
        <v>1302</v>
      </c>
      <c r="G376" s="39" t="s">
        <v>2282</v>
      </c>
      <c r="H376" s="39" t="s">
        <v>1350</v>
      </c>
    </row>
    <row r="377" spans="1:9" s="70" customFormat="1">
      <c r="A377" s="70" t="s">
        <v>2398</v>
      </c>
      <c r="B377" s="70" t="s">
        <v>2195</v>
      </c>
      <c r="C377" s="39" t="s">
        <v>2406</v>
      </c>
      <c r="D377" s="70" t="s">
        <v>1076</v>
      </c>
      <c r="E377" s="70" t="s">
        <v>1774</v>
      </c>
      <c r="F377" s="70" t="s">
        <v>1302</v>
      </c>
      <c r="G377" s="39" t="s">
        <v>2283</v>
      </c>
      <c r="H377" s="39" t="s">
        <v>1350</v>
      </c>
    </row>
    <row r="378" spans="1:9" s="70" customFormat="1">
      <c r="A378" s="70" t="s">
        <v>2399</v>
      </c>
      <c r="B378" s="70" t="s">
        <v>2195</v>
      </c>
      <c r="C378" s="39" t="s">
        <v>1785</v>
      </c>
      <c r="D378" s="70" t="s">
        <v>1076</v>
      </c>
      <c r="E378" s="70" t="s">
        <v>1774</v>
      </c>
      <c r="F378" s="70" t="s">
        <v>1302</v>
      </c>
      <c r="G378" s="39" t="s">
        <v>2284</v>
      </c>
      <c r="H378" s="39" t="s">
        <v>1350</v>
      </c>
    </row>
    <row r="379" spans="1:9" s="70" customFormat="1">
      <c r="A379" s="70" t="s">
        <v>2400</v>
      </c>
      <c r="B379" s="70" t="s">
        <v>2195</v>
      </c>
      <c r="C379" s="39" t="s">
        <v>2401</v>
      </c>
      <c r="D379" s="70" t="s">
        <v>1076</v>
      </c>
      <c r="E379" s="70" t="s">
        <v>1774</v>
      </c>
      <c r="F379" s="70" t="s">
        <v>1302</v>
      </c>
      <c r="G379" s="39" t="s">
        <v>2285</v>
      </c>
      <c r="H379" s="39" t="s">
        <v>1350</v>
      </c>
    </row>
    <row r="380" spans="1:9" s="70" customFormat="1">
      <c r="A380" s="70" t="s">
        <v>2365</v>
      </c>
      <c r="B380" s="70" t="s">
        <v>2195</v>
      </c>
      <c r="C380" s="39" t="s">
        <v>1779</v>
      </c>
      <c r="D380" s="70" t="s">
        <v>1076</v>
      </c>
      <c r="E380" s="70" t="s">
        <v>1774</v>
      </c>
      <c r="F380" s="70" t="s">
        <v>1302</v>
      </c>
      <c r="G380" s="39" t="s">
        <v>2286</v>
      </c>
      <c r="H380" s="39" t="s">
        <v>1350</v>
      </c>
    </row>
    <row r="381" spans="1:9" s="70" customFormat="1">
      <c r="A381" s="70" t="s">
        <v>2366</v>
      </c>
      <c r="B381" s="70" t="s">
        <v>2195</v>
      </c>
      <c r="C381" s="39" t="s">
        <v>1775</v>
      </c>
      <c r="D381" s="70" t="s">
        <v>1074</v>
      </c>
      <c r="E381" s="70" t="s">
        <v>1062</v>
      </c>
      <c r="F381" s="70" t="s">
        <v>1259</v>
      </c>
      <c r="G381" s="39" t="s">
        <v>1226</v>
      </c>
      <c r="H381" s="39" t="s">
        <v>1395</v>
      </c>
    </row>
    <row r="382" spans="1:9" s="70" customFormat="1">
      <c r="A382" s="70" t="s">
        <v>2367</v>
      </c>
      <c r="B382" s="70" t="s">
        <v>2195</v>
      </c>
      <c r="C382" s="39" t="s">
        <v>1782</v>
      </c>
      <c r="D382" s="70" t="s">
        <v>1074</v>
      </c>
      <c r="E382" s="70" t="s">
        <v>1062</v>
      </c>
      <c r="F382" s="70" t="s">
        <v>1259</v>
      </c>
      <c r="G382" s="39" t="s">
        <v>1226</v>
      </c>
      <c r="H382" s="39" t="s">
        <v>2268</v>
      </c>
      <c r="I382" s="70" t="s">
        <v>1395</v>
      </c>
    </row>
    <row r="383" spans="1:9" s="70" customFormat="1">
      <c r="A383" s="70" t="s">
        <v>2368</v>
      </c>
      <c r="B383" s="70" t="s">
        <v>2195</v>
      </c>
      <c r="C383" s="39" t="s">
        <v>1783</v>
      </c>
      <c r="D383" s="70" t="s">
        <v>1074</v>
      </c>
      <c r="E383" s="70" t="s">
        <v>1062</v>
      </c>
      <c r="F383" s="70" t="s">
        <v>1259</v>
      </c>
      <c r="G383" s="39" t="s">
        <v>1226</v>
      </c>
      <c r="H383" s="39" t="s">
        <v>2269</v>
      </c>
      <c r="I383" s="70" t="s">
        <v>1395</v>
      </c>
    </row>
    <row r="384" spans="1:9" s="70" customFormat="1">
      <c r="A384" s="70" t="s">
        <v>2369</v>
      </c>
      <c r="B384" s="70" t="s">
        <v>2195</v>
      </c>
      <c r="C384" s="39" t="s">
        <v>1784</v>
      </c>
      <c r="D384" s="70" t="s">
        <v>1074</v>
      </c>
      <c r="E384" s="70" t="s">
        <v>1062</v>
      </c>
      <c r="F384" s="70" t="s">
        <v>1259</v>
      </c>
      <c r="G384" s="39" t="s">
        <v>1226</v>
      </c>
      <c r="H384" s="39" t="s">
        <v>2270</v>
      </c>
      <c r="I384" s="70" t="s">
        <v>1395</v>
      </c>
    </row>
    <row r="385" spans="1:9" s="70" customFormat="1">
      <c r="A385" s="70" t="s">
        <v>2206</v>
      </c>
      <c r="B385" s="70" t="s">
        <v>2195</v>
      </c>
      <c r="C385" s="39" t="s">
        <v>1785</v>
      </c>
      <c r="D385" s="70" t="s">
        <v>1074</v>
      </c>
      <c r="E385" s="70" t="s">
        <v>1062</v>
      </c>
      <c r="F385" s="70" t="s">
        <v>1259</v>
      </c>
      <c r="G385" s="39" t="s">
        <v>1226</v>
      </c>
      <c r="H385" s="39" t="s">
        <v>2271</v>
      </c>
      <c r="I385" s="70" t="s">
        <v>1395</v>
      </c>
    </row>
    <row r="386" spans="1:9" s="70" customFormat="1">
      <c r="A386" s="70" t="s">
        <v>2207</v>
      </c>
      <c r="B386" s="70" t="s">
        <v>2195</v>
      </c>
      <c r="C386" s="39" t="s">
        <v>1777</v>
      </c>
      <c r="D386" s="70" t="s">
        <v>1074</v>
      </c>
      <c r="E386" s="70" t="s">
        <v>1062</v>
      </c>
      <c r="F386" s="70" t="s">
        <v>1259</v>
      </c>
      <c r="G386" s="39" t="s">
        <v>1226</v>
      </c>
      <c r="H386" s="39" t="s">
        <v>2272</v>
      </c>
      <c r="I386" s="70" t="s">
        <v>1395</v>
      </c>
    </row>
    <row r="387" spans="1:9" s="70" customFormat="1">
      <c r="A387" s="70" t="s">
        <v>2370</v>
      </c>
      <c r="B387" s="70" t="s">
        <v>2195</v>
      </c>
      <c r="C387" s="39" t="s">
        <v>1778</v>
      </c>
      <c r="D387" s="70" t="s">
        <v>1074</v>
      </c>
      <c r="E387" s="70" t="s">
        <v>1062</v>
      </c>
      <c r="F387" s="70" t="s">
        <v>1259</v>
      </c>
      <c r="G387" s="39" t="s">
        <v>1226</v>
      </c>
      <c r="H387" s="39" t="s">
        <v>2324</v>
      </c>
      <c r="I387" s="70" t="s">
        <v>1395</v>
      </c>
    </row>
    <row r="388" spans="1:9" s="70" customFormat="1">
      <c r="A388" s="70" t="s">
        <v>2371</v>
      </c>
      <c r="B388" s="70" t="s">
        <v>2195</v>
      </c>
      <c r="C388" s="39" t="s">
        <v>1775</v>
      </c>
      <c r="D388" s="70" t="s">
        <v>1074</v>
      </c>
      <c r="E388" s="70" t="s">
        <v>1062</v>
      </c>
      <c r="F388" s="70" t="s">
        <v>1259</v>
      </c>
      <c r="G388" s="39" t="s">
        <v>1226</v>
      </c>
      <c r="H388" s="39" t="s">
        <v>2268</v>
      </c>
      <c r="I388" s="70" t="s">
        <v>1395</v>
      </c>
    </row>
    <row r="389" spans="1:9" s="70" customFormat="1">
      <c r="A389" s="70" t="s">
        <v>2372</v>
      </c>
      <c r="B389" s="70" t="s">
        <v>2195</v>
      </c>
      <c r="C389" s="39" t="s">
        <v>1782</v>
      </c>
      <c r="D389" s="70" t="s">
        <v>1074</v>
      </c>
      <c r="E389" s="70" t="s">
        <v>1062</v>
      </c>
      <c r="F389" s="70" t="s">
        <v>1259</v>
      </c>
      <c r="G389" s="39" t="s">
        <v>1226</v>
      </c>
      <c r="H389" s="39" t="s">
        <v>2269</v>
      </c>
      <c r="I389" s="70" t="s">
        <v>1395</v>
      </c>
    </row>
    <row r="390" spans="1:9" s="70" customFormat="1">
      <c r="A390" s="70" t="s">
        <v>2208</v>
      </c>
      <c r="B390" s="70" t="s">
        <v>2195</v>
      </c>
      <c r="C390" s="39" t="s">
        <v>1783</v>
      </c>
      <c r="D390" s="70" t="s">
        <v>1074</v>
      </c>
      <c r="E390" s="70" t="s">
        <v>1062</v>
      </c>
      <c r="F390" s="70" t="s">
        <v>1259</v>
      </c>
      <c r="G390" s="39" t="s">
        <v>1226</v>
      </c>
      <c r="H390" s="39" t="s">
        <v>2270</v>
      </c>
      <c r="I390" s="70" t="s">
        <v>1395</v>
      </c>
    </row>
    <row r="391" spans="1:9" s="70" customFormat="1">
      <c r="A391" s="70" t="s">
        <v>2209</v>
      </c>
      <c r="B391" s="70" t="s">
        <v>2195</v>
      </c>
      <c r="C391" s="39" t="s">
        <v>1784</v>
      </c>
      <c r="D391" s="70" t="s">
        <v>1074</v>
      </c>
      <c r="E391" s="70" t="s">
        <v>1062</v>
      </c>
      <c r="F391" s="70" t="s">
        <v>1259</v>
      </c>
      <c r="G391" s="39" t="s">
        <v>1226</v>
      </c>
      <c r="H391" s="39" t="s">
        <v>2271</v>
      </c>
      <c r="I391" s="70" t="s">
        <v>1395</v>
      </c>
    </row>
    <row r="392" spans="1:9" s="70" customFormat="1">
      <c r="A392" s="70" t="s">
        <v>2373</v>
      </c>
      <c r="B392" s="70" t="s">
        <v>2195</v>
      </c>
      <c r="C392" s="39" t="s">
        <v>1785</v>
      </c>
      <c r="D392" s="70" t="s">
        <v>1074</v>
      </c>
      <c r="E392" s="70" t="s">
        <v>1062</v>
      </c>
      <c r="F392" s="70" t="s">
        <v>1259</v>
      </c>
      <c r="G392" s="39" t="s">
        <v>1226</v>
      </c>
      <c r="H392" s="39" t="s">
        <v>2272</v>
      </c>
      <c r="I392" s="70" t="s">
        <v>1395</v>
      </c>
    </row>
    <row r="393" spans="1:9" s="70" customFormat="1">
      <c r="A393" s="70" t="s">
        <v>2374</v>
      </c>
      <c r="B393" s="70" t="s">
        <v>2195</v>
      </c>
      <c r="C393" s="39" t="s">
        <v>2401</v>
      </c>
      <c r="D393" s="70" t="s">
        <v>1074</v>
      </c>
      <c r="E393" s="70" t="s">
        <v>1062</v>
      </c>
      <c r="F393" s="70" t="s">
        <v>1259</v>
      </c>
      <c r="G393" s="39" t="s">
        <v>1226</v>
      </c>
      <c r="H393" s="39" t="s">
        <v>2273</v>
      </c>
      <c r="I393" s="70" t="s">
        <v>1395</v>
      </c>
    </row>
    <row r="394" spans="1:9" s="70" customFormat="1">
      <c r="A394" s="70" t="s">
        <v>2210</v>
      </c>
      <c r="B394" s="70" t="s">
        <v>2195</v>
      </c>
      <c r="C394" s="39" t="s">
        <v>1779</v>
      </c>
      <c r="D394" s="70" t="s">
        <v>1074</v>
      </c>
      <c r="E394" s="70" t="s">
        <v>1062</v>
      </c>
      <c r="F394" s="70" t="s">
        <v>1259</v>
      </c>
      <c r="G394" s="39" t="s">
        <v>1226</v>
      </c>
      <c r="H394" s="39" t="s">
        <v>2324</v>
      </c>
      <c r="I394" s="70" t="s">
        <v>1395</v>
      </c>
    </row>
    <row r="395" spans="1:9" s="70" customFormat="1">
      <c r="A395" s="70" t="s">
        <v>2375</v>
      </c>
      <c r="B395" s="70" t="s">
        <v>2195</v>
      </c>
      <c r="C395" s="39" t="s">
        <v>1813</v>
      </c>
      <c r="D395" s="70" t="s">
        <v>1074</v>
      </c>
      <c r="E395" s="70" t="s">
        <v>1062</v>
      </c>
      <c r="F395" s="70" t="s">
        <v>1259</v>
      </c>
      <c r="G395" s="39" t="s">
        <v>1226</v>
      </c>
      <c r="H395" s="39" t="s">
        <v>1395</v>
      </c>
    </row>
    <row r="396" spans="1:9" s="70" customFormat="1">
      <c r="A396" s="70" t="s">
        <v>2376</v>
      </c>
      <c r="B396" s="70" t="s">
        <v>2195</v>
      </c>
      <c r="C396" s="39" t="s">
        <v>1787</v>
      </c>
      <c r="D396" s="70" t="s">
        <v>1074</v>
      </c>
      <c r="E396" s="70" t="s">
        <v>1062</v>
      </c>
      <c r="F396" s="70" t="s">
        <v>1259</v>
      </c>
      <c r="G396" s="39" t="s">
        <v>1226</v>
      </c>
      <c r="H396" s="39" t="s">
        <v>2268</v>
      </c>
      <c r="I396" s="70" t="s">
        <v>1395</v>
      </c>
    </row>
    <row r="397" spans="1:9" s="70" customFormat="1">
      <c r="A397" s="70" t="s">
        <v>2377</v>
      </c>
      <c r="B397" s="70" t="s">
        <v>2195</v>
      </c>
      <c r="C397" s="39" t="s">
        <v>1801</v>
      </c>
      <c r="D397" s="70" t="s">
        <v>1074</v>
      </c>
      <c r="E397" s="70" t="s">
        <v>1062</v>
      </c>
      <c r="F397" s="70" t="s">
        <v>1259</v>
      </c>
      <c r="G397" s="39" t="s">
        <v>1226</v>
      </c>
      <c r="H397" s="39" t="s">
        <v>2269</v>
      </c>
      <c r="I397" s="70" t="s">
        <v>1395</v>
      </c>
    </row>
    <row r="398" spans="1:9" s="70" customFormat="1">
      <c r="A398" s="70" t="s">
        <v>2378</v>
      </c>
      <c r="B398" s="70" t="s">
        <v>2195</v>
      </c>
      <c r="C398" s="39" t="s">
        <v>1779</v>
      </c>
      <c r="D398" s="70" t="s">
        <v>1074</v>
      </c>
      <c r="E398" s="70" t="s">
        <v>1062</v>
      </c>
      <c r="F398" s="70" t="s">
        <v>1259</v>
      </c>
      <c r="G398" s="39" t="s">
        <v>1226</v>
      </c>
      <c r="H398" s="39" t="s">
        <v>2270</v>
      </c>
      <c r="I398" s="70" t="s">
        <v>1395</v>
      </c>
    </row>
    <row r="399" spans="1:9" s="70" customFormat="1">
      <c r="A399" s="70" t="s">
        <v>2402</v>
      </c>
      <c r="B399" s="70" t="s">
        <v>2195</v>
      </c>
      <c r="C399" s="71" t="s">
        <v>1776</v>
      </c>
      <c r="D399" s="70" t="s">
        <v>1074</v>
      </c>
      <c r="E399" s="70" t="s">
        <v>1774</v>
      </c>
      <c r="F399" s="70" t="s">
        <v>1391</v>
      </c>
      <c r="G399" s="39" t="s">
        <v>2278</v>
      </c>
      <c r="H399" s="70" t="s">
        <v>1395</v>
      </c>
    </row>
    <row r="400" spans="1:9" s="70" customFormat="1">
      <c r="A400" s="70" t="s">
        <v>2403</v>
      </c>
      <c r="B400" s="70" t="s">
        <v>2195</v>
      </c>
      <c r="C400" s="71" t="s">
        <v>1809</v>
      </c>
      <c r="D400" s="70" t="s">
        <v>1074</v>
      </c>
      <c r="E400" s="70" t="s">
        <v>1774</v>
      </c>
      <c r="F400" s="70" t="s">
        <v>1391</v>
      </c>
      <c r="G400" s="39" t="s">
        <v>2279</v>
      </c>
      <c r="H400" s="70" t="s">
        <v>1395</v>
      </c>
    </row>
    <row r="401" spans="1:8" s="70" customFormat="1">
      <c r="A401" s="70" t="s">
        <v>2404</v>
      </c>
      <c r="B401" s="70" t="s">
        <v>2195</v>
      </c>
      <c r="C401" s="39" t="s">
        <v>1787</v>
      </c>
      <c r="D401" s="70" t="s">
        <v>1074</v>
      </c>
      <c r="E401" s="70" t="s">
        <v>1774</v>
      </c>
      <c r="F401" s="70" t="s">
        <v>1391</v>
      </c>
      <c r="G401" s="39" t="s">
        <v>2280</v>
      </c>
      <c r="H401" s="70" t="s">
        <v>1395</v>
      </c>
    </row>
    <row r="402" spans="1:8" s="70" customFormat="1">
      <c r="A402" s="70" t="s">
        <v>2379</v>
      </c>
      <c r="B402" s="70" t="s">
        <v>2195</v>
      </c>
      <c r="C402" s="39" t="s">
        <v>1778</v>
      </c>
      <c r="D402" s="70" t="s">
        <v>1074</v>
      </c>
      <c r="E402" s="70" t="s">
        <v>1774</v>
      </c>
      <c r="F402" s="70" t="s">
        <v>1391</v>
      </c>
      <c r="G402" s="39" t="s">
        <v>2281</v>
      </c>
      <c r="H402" s="70" t="s">
        <v>1395</v>
      </c>
    </row>
    <row r="403" spans="1:8" s="70" customFormat="1">
      <c r="A403" s="70" t="s">
        <v>2405</v>
      </c>
      <c r="B403" s="70" t="s">
        <v>2195</v>
      </c>
      <c r="C403" s="39" t="s">
        <v>790</v>
      </c>
      <c r="D403" s="70" t="s">
        <v>1074</v>
      </c>
      <c r="E403" s="70" t="s">
        <v>1774</v>
      </c>
      <c r="F403" s="70" t="s">
        <v>1391</v>
      </c>
      <c r="G403" s="39" t="s">
        <v>2277</v>
      </c>
      <c r="H403" s="70" t="s">
        <v>1395</v>
      </c>
    </row>
    <row r="404" spans="1:8" s="70" customFormat="1">
      <c r="A404" s="70" t="s">
        <v>2380</v>
      </c>
      <c r="B404" s="70" t="s">
        <v>2195</v>
      </c>
      <c r="C404" s="39" t="s">
        <v>1776</v>
      </c>
      <c r="D404" s="70" t="s">
        <v>1074</v>
      </c>
      <c r="E404" s="70" t="s">
        <v>1064</v>
      </c>
      <c r="F404" s="70" t="s">
        <v>1318</v>
      </c>
      <c r="G404" s="39" t="s">
        <v>2291</v>
      </c>
      <c r="H404" s="70" t="s">
        <v>1395</v>
      </c>
    </row>
    <row r="405" spans="1:8" s="70" customFormat="1">
      <c r="A405" s="70" t="s">
        <v>2381</v>
      </c>
      <c r="B405" s="70" t="s">
        <v>2195</v>
      </c>
      <c r="C405" s="39" t="s">
        <v>1783</v>
      </c>
      <c r="D405" s="70" t="s">
        <v>1074</v>
      </c>
      <c r="E405" s="70" t="s">
        <v>1064</v>
      </c>
      <c r="F405" s="70" t="s">
        <v>1318</v>
      </c>
      <c r="G405" s="39" t="s">
        <v>2292</v>
      </c>
      <c r="H405" s="70" t="s">
        <v>1395</v>
      </c>
    </row>
    <row r="406" spans="1:8" s="70" customFormat="1">
      <c r="A406" s="70" t="s">
        <v>2382</v>
      </c>
      <c r="B406" s="70" t="s">
        <v>2195</v>
      </c>
      <c r="C406" s="39" t="s">
        <v>792</v>
      </c>
      <c r="D406" s="70" t="s">
        <v>1074</v>
      </c>
      <c r="E406" s="70" t="s">
        <v>1064</v>
      </c>
      <c r="F406" s="70" t="s">
        <v>1318</v>
      </c>
      <c r="G406" s="39" t="s">
        <v>2293</v>
      </c>
      <c r="H406" s="70" t="s">
        <v>1395</v>
      </c>
    </row>
    <row r="407" spans="1:8" s="70" customFormat="1">
      <c r="A407" s="70" t="s">
        <v>2383</v>
      </c>
      <c r="B407" s="70" t="s">
        <v>2195</v>
      </c>
      <c r="C407" s="39" t="s">
        <v>1775</v>
      </c>
      <c r="D407" s="70" t="s">
        <v>1074</v>
      </c>
      <c r="E407" s="70" t="s">
        <v>1064</v>
      </c>
      <c r="F407" s="70" t="s">
        <v>1318</v>
      </c>
      <c r="G407" s="39" t="s">
        <v>2291</v>
      </c>
      <c r="H407" s="70" t="s">
        <v>1395</v>
      </c>
    </row>
    <row r="408" spans="1:8" s="70" customFormat="1">
      <c r="A408" s="70" t="s">
        <v>2384</v>
      </c>
      <c r="B408" s="70" t="s">
        <v>2195</v>
      </c>
      <c r="C408" s="39" t="s">
        <v>2409</v>
      </c>
      <c r="D408" s="70" t="s">
        <v>1074</v>
      </c>
      <c r="E408" s="70" t="s">
        <v>1064</v>
      </c>
      <c r="F408" s="70" t="s">
        <v>1318</v>
      </c>
      <c r="G408" s="39" t="s">
        <v>2293</v>
      </c>
      <c r="H408" s="70" t="s">
        <v>1395</v>
      </c>
    </row>
    <row r="409" spans="1:8" s="70" customFormat="1">
      <c r="A409" s="70" t="s">
        <v>2385</v>
      </c>
      <c r="B409" s="70" t="s">
        <v>2195</v>
      </c>
      <c r="C409" s="39" t="s">
        <v>1801</v>
      </c>
      <c r="D409" s="70" t="s">
        <v>1074</v>
      </c>
      <c r="E409" s="70" t="s">
        <v>1064</v>
      </c>
      <c r="F409" s="70" t="s">
        <v>1318</v>
      </c>
      <c r="G409" s="39" t="s">
        <v>2342</v>
      </c>
      <c r="H409" s="70" t="s">
        <v>1395</v>
      </c>
    </row>
    <row r="410" spans="1:8" s="70" customFormat="1">
      <c r="A410" s="70" t="s">
        <v>2211</v>
      </c>
      <c r="B410" s="70" t="s">
        <v>2195</v>
      </c>
      <c r="C410" s="39" t="s">
        <v>1779</v>
      </c>
      <c r="D410" s="70" t="s">
        <v>1074</v>
      </c>
      <c r="E410" s="70" t="s">
        <v>1064</v>
      </c>
      <c r="F410" s="70" t="s">
        <v>1318</v>
      </c>
      <c r="G410" s="39" t="s">
        <v>2343</v>
      </c>
      <c r="H410" s="70" t="s">
        <v>1395</v>
      </c>
    </row>
    <row r="411" spans="1:8" s="70" customFormat="1">
      <c r="A411" s="70" t="s">
        <v>2386</v>
      </c>
      <c r="B411" s="70" t="s">
        <v>2195</v>
      </c>
      <c r="C411" s="39" t="s">
        <v>1775</v>
      </c>
      <c r="D411" s="70" t="s">
        <v>1074</v>
      </c>
      <c r="E411" s="70" t="s">
        <v>1064</v>
      </c>
      <c r="F411" s="70" t="s">
        <v>1318</v>
      </c>
      <c r="G411" s="39" t="s">
        <v>1395</v>
      </c>
    </row>
    <row r="412" spans="1:8" s="70" customFormat="1">
      <c r="A412" s="70" t="s">
        <v>2387</v>
      </c>
      <c r="B412" s="70" t="s">
        <v>2195</v>
      </c>
      <c r="C412" s="39" t="s">
        <v>2410</v>
      </c>
      <c r="D412" s="70" t="s">
        <v>1074</v>
      </c>
      <c r="E412" s="70" t="s">
        <v>1064</v>
      </c>
      <c r="F412" s="70" t="s">
        <v>1318</v>
      </c>
      <c r="G412" s="39" t="s">
        <v>2291</v>
      </c>
      <c r="H412" s="70" t="s">
        <v>1395</v>
      </c>
    </row>
    <row r="413" spans="1:8" s="70" customFormat="1">
      <c r="A413" s="70" t="s">
        <v>2388</v>
      </c>
      <c r="B413" s="70" t="s">
        <v>2195</v>
      </c>
      <c r="C413" s="39" t="s">
        <v>1779</v>
      </c>
      <c r="D413" s="70" t="s">
        <v>1074</v>
      </c>
      <c r="E413" s="70" t="s">
        <v>1064</v>
      </c>
      <c r="F413" s="70" t="s">
        <v>1318</v>
      </c>
      <c r="G413" s="39" t="s">
        <v>2292</v>
      </c>
      <c r="H413" s="70" t="s">
        <v>1395</v>
      </c>
    </row>
    <row r="414" spans="1:8" s="70" customFormat="1">
      <c r="A414" s="70" t="s">
        <v>2389</v>
      </c>
      <c r="B414" s="70" t="s">
        <v>2195</v>
      </c>
      <c r="C414" s="39" t="s">
        <v>1813</v>
      </c>
      <c r="D414" s="70" t="s">
        <v>1074</v>
      </c>
      <c r="E414" s="70" t="s">
        <v>1066</v>
      </c>
      <c r="F414" s="70" t="s">
        <v>1318</v>
      </c>
      <c r="G414" s="39" t="s">
        <v>2295</v>
      </c>
      <c r="H414" s="70" t="s">
        <v>1395</v>
      </c>
    </row>
    <row r="415" spans="1:8" s="70" customFormat="1">
      <c r="A415" s="70" t="s">
        <v>2390</v>
      </c>
      <c r="B415" s="70" t="s">
        <v>2195</v>
      </c>
      <c r="C415" s="39" t="s">
        <v>1785</v>
      </c>
      <c r="D415" s="70" t="s">
        <v>1074</v>
      </c>
      <c r="E415" s="70" t="s">
        <v>1066</v>
      </c>
      <c r="F415" s="70" t="s">
        <v>1318</v>
      </c>
      <c r="G415" s="39" t="s">
        <v>2296</v>
      </c>
      <c r="H415" s="70" t="s">
        <v>1395</v>
      </c>
    </row>
    <row r="416" spans="1:8" s="70" customFormat="1">
      <c r="A416" s="70" t="s">
        <v>2391</v>
      </c>
      <c r="B416" s="70" t="s">
        <v>2195</v>
      </c>
      <c r="C416" s="39" t="s">
        <v>2401</v>
      </c>
      <c r="D416" s="70" t="s">
        <v>1074</v>
      </c>
      <c r="E416" s="70" t="s">
        <v>1066</v>
      </c>
      <c r="F416" s="70" t="s">
        <v>1318</v>
      </c>
      <c r="G416" s="39" t="s">
        <v>2297</v>
      </c>
      <c r="H416" s="70" t="s">
        <v>1395</v>
      </c>
    </row>
    <row r="417" spans="1:8" s="70" customFormat="1">
      <c r="A417" s="70" t="s">
        <v>2212</v>
      </c>
      <c r="B417" s="70" t="s">
        <v>2195</v>
      </c>
      <c r="C417" s="39" t="s">
        <v>1779</v>
      </c>
      <c r="D417" s="70" t="s">
        <v>1074</v>
      </c>
      <c r="E417" s="70" t="s">
        <v>1066</v>
      </c>
      <c r="F417" s="70" t="s">
        <v>1318</v>
      </c>
      <c r="G417" s="39" t="s">
        <v>2298</v>
      </c>
      <c r="H417" s="70" t="s">
        <v>1395</v>
      </c>
    </row>
    <row r="418" spans="1:8" s="70" customFormat="1">
      <c r="A418" s="70" t="s">
        <v>2392</v>
      </c>
      <c r="B418" s="70" t="s">
        <v>2195</v>
      </c>
      <c r="C418" s="39" t="s">
        <v>1775</v>
      </c>
      <c r="D418" s="70" t="s">
        <v>1074</v>
      </c>
      <c r="E418" s="70" t="s">
        <v>1066</v>
      </c>
      <c r="F418" s="70" t="s">
        <v>1318</v>
      </c>
      <c r="G418" s="39" t="s">
        <v>1395</v>
      </c>
    </row>
    <row r="419" spans="1:8" s="70" customFormat="1">
      <c r="A419" s="70" t="s">
        <v>2393</v>
      </c>
      <c r="B419" s="70" t="s">
        <v>2195</v>
      </c>
      <c r="C419" s="39" t="s">
        <v>2408</v>
      </c>
      <c r="D419" s="70" t="s">
        <v>1074</v>
      </c>
      <c r="E419" s="70" t="s">
        <v>1066</v>
      </c>
      <c r="F419" s="70" t="s">
        <v>1318</v>
      </c>
      <c r="G419" s="39" t="s">
        <v>2295</v>
      </c>
      <c r="H419" s="70" t="s">
        <v>1395</v>
      </c>
    </row>
    <row r="420" spans="1:8">
      <c r="A420" t="s">
        <v>2238</v>
      </c>
      <c r="B420" t="s">
        <v>2195</v>
      </c>
      <c r="C420" s="39" t="s">
        <v>1775</v>
      </c>
      <c r="D420" t="s">
        <v>1078</v>
      </c>
      <c r="E420" t="s">
        <v>2217</v>
      </c>
      <c r="F420" s="39" t="s">
        <v>1268</v>
      </c>
    </row>
    <row r="421" spans="1:8">
      <c r="A421" t="s">
        <v>2239</v>
      </c>
      <c r="B421" t="s">
        <v>2195</v>
      </c>
      <c r="C421" s="39" t="s">
        <v>1782</v>
      </c>
      <c r="D421" t="s">
        <v>1078</v>
      </c>
      <c r="E421" t="s">
        <v>2217</v>
      </c>
      <c r="F421" s="39" t="s">
        <v>2220</v>
      </c>
    </row>
    <row r="422" spans="1:8">
      <c r="A422" t="s">
        <v>2240</v>
      </c>
      <c r="B422" t="s">
        <v>2195</v>
      </c>
      <c r="C422" s="39" t="s">
        <v>1783</v>
      </c>
      <c r="D422" t="s">
        <v>1078</v>
      </c>
      <c r="E422" t="s">
        <v>2217</v>
      </c>
      <c r="F422" s="39" t="s">
        <v>2225</v>
      </c>
    </row>
    <row r="423" spans="1:8">
      <c r="A423" t="s">
        <v>2218</v>
      </c>
      <c r="B423" t="s">
        <v>2195</v>
      </c>
      <c r="C423" s="39" t="s">
        <v>1811</v>
      </c>
      <c r="D423" t="s">
        <v>1078</v>
      </c>
      <c r="E423" t="s">
        <v>2217</v>
      </c>
      <c r="F423" s="39" t="s">
        <v>2230</v>
      </c>
    </row>
    <row r="424" spans="1:8">
      <c r="A424" t="s">
        <v>2241</v>
      </c>
      <c r="B424" t="s">
        <v>2195</v>
      </c>
      <c r="C424" s="39" t="s">
        <v>1778</v>
      </c>
      <c r="D424" t="s">
        <v>1078</v>
      </c>
      <c r="E424" t="s">
        <v>2217</v>
      </c>
      <c r="F424" s="39" t="s">
        <v>2236</v>
      </c>
    </row>
    <row r="425" spans="1:8">
      <c r="A425" t="s">
        <v>2252</v>
      </c>
      <c r="B425" t="s">
        <v>2195</v>
      </c>
      <c r="C425" t="s">
        <v>1808</v>
      </c>
      <c r="D425" t="s">
        <v>1078</v>
      </c>
      <c r="E425" t="s">
        <v>2217</v>
      </c>
      <c r="F425" s="39" t="s">
        <v>1345</v>
      </c>
    </row>
    <row r="426" spans="1:8">
      <c r="A426" t="s">
        <v>2253</v>
      </c>
      <c r="B426" t="s">
        <v>2195</v>
      </c>
      <c r="C426" t="s">
        <v>1796</v>
      </c>
      <c r="D426" t="s">
        <v>1078</v>
      </c>
      <c r="E426" t="s">
        <v>2217</v>
      </c>
      <c r="F426" s="39" t="s">
        <v>2233</v>
      </c>
    </row>
    <row r="427" spans="1:8">
      <c r="A427" t="s">
        <v>2242</v>
      </c>
      <c r="B427" t="s">
        <v>2195</v>
      </c>
      <c r="C427" t="s">
        <v>1775</v>
      </c>
      <c r="D427" t="s">
        <v>1078</v>
      </c>
      <c r="E427" t="s">
        <v>2214</v>
      </c>
      <c r="F427" s="39" t="s">
        <v>1268</v>
      </c>
    </row>
    <row r="428" spans="1:8">
      <c r="A428" t="s">
        <v>2243</v>
      </c>
      <c r="B428" t="s">
        <v>2195</v>
      </c>
      <c r="C428" t="s">
        <v>1782</v>
      </c>
      <c r="D428" t="s">
        <v>1078</v>
      </c>
      <c r="E428" t="s">
        <v>2214</v>
      </c>
      <c r="F428" s="39" t="s">
        <v>2220</v>
      </c>
    </row>
    <row r="429" spans="1:8">
      <c r="A429" t="s">
        <v>2244</v>
      </c>
      <c r="B429" t="s">
        <v>2195</v>
      </c>
      <c r="C429" t="s">
        <v>1783</v>
      </c>
      <c r="D429" t="s">
        <v>1078</v>
      </c>
      <c r="E429" t="s">
        <v>2214</v>
      </c>
      <c r="F429" s="39" t="s">
        <v>2225</v>
      </c>
    </row>
    <row r="430" spans="1:8">
      <c r="A430" t="s">
        <v>2245</v>
      </c>
      <c r="B430" t="s">
        <v>2195</v>
      </c>
      <c r="C430" t="s">
        <v>1784</v>
      </c>
      <c r="D430" t="s">
        <v>1078</v>
      </c>
      <c r="E430" t="s">
        <v>2214</v>
      </c>
      <c r="F430" s="39" t="s">
        <v>2231</v>
      </c>
    </row>
    <row r="431" spans="1:8">
      <c r="A431" t="s">
        <v>2246</v>
      </c>
      <c r="B431" t="s">
        <v>2195</v>
      </c>
      <c r="C431" t="s">
        <v>1787</v>
      </c>
      <c r="D431" t="s">
        <v>1078</v>
      </c>
      <c r="E431" t="s">
        <v>2214</v>
      </c>
      <c r="F431" s="39" t="s">
        <v>2232</v>
      </c>
    </row>
    <row r="432" spans="1:8">
      <c r="A432" t="s">
        <v>2247</v>
      </c>
      <c r="B432" t="s">
        <v>2195</v>
      </c>
      <c r="C432" t="s">
        <v>1778</v>
      </c>
      <c r="D432" t="s">
        <v>1078</v>
      </c>
      <c r="E432" t="s">
        <v>2214</v>
      </c>
      <c r="F432" s="39" t="s">
        <v>2237</v>
      </c>
    </row>
    <row r="433" spans="1:9">
      <c r="A433" t="s">
        <v>2254</v>
      </c>
      <c r="B433" t="s">
        <v>2195</v>
      </c>
      <c r="C433" t="s">
        <v>1808</v>
      </c>
      <c r="D433" t="s">
        <v>1078</v>
      </c>
      <c r="E433" t="s">
        <v>2214</v>
      </c>
      <c r="F433" s="39" t="s">
        <v>1345</v>
      </c>
    </row>
    <row r="434" spans="1:9">
      <c r="A434" t="s">
        <v>2255</v>
      </c>
      <c r="B434" t="s">
        <v>2195</v>
      </c>
      <c r="C434" t="s">
        <v>1796</v>
      </c>
      <c r="D434" t="s">
        <v>1078</v>
      </c>
      <c r="E434" t="s">
        <v>2214</v>
      </c>
      <c r="F434" s="39" t="s">
        <v>2233</v>
      </c>
    </row>
    <row r="435" spans="1:9">
      <c r="A435" s="70" t="s">
        <v>3249</v>
      </c>
      <c r="B435" s="70" t="s">
        <v>3250</v>
      </c>
      <c r="C435" s="70"/>
      <c r="D435" s="70" t="s">
        <v>1088</v>
      </c>
      <c r="E435" s="70"/>
      <c r="F435" s="70" t="s">
        <v>3251</v>
      </c>
      <c r="G435" s="70" t="s">
        <v>3252</v>
      </c>
      <c r="H435" s="70" t="s">
        <v>3251</v>
      </c>
      <c r="I435" s="70"/>
    </row>
    <row r="436" spans="1:9">
      <c r="A436" s="70" t="s">
        <v>3253</v>
      </c>
      <c r="B436" s="70" t="s">
        <v>3250</v>
      </c>
      <c r="C436" s="70"/>
      <c r="D436" s="70" t="s">
        <v>1074</v>
      </c>
      <c r="E436" s="70"/>
      <c r="F436" s="70" t="s">
        <v>3254</v>
      </c>
      <c r="G436" s="70" t="s">
        <v>3255</v>
      </c>
      <c r="H436" s="70" t="s">
        <v>3252</v>
      </c>
      <c r="I436" s="70" t="s">
        <v>3251</v>
      </c>
    </row>
    <row r="437" spans="1:9">
      <c r="A437" s="70" t="s">
        <v>3256</v>
      </c>
      <c r="B437" s="70" t="s">
        <v>3250</v>
      </c>
      <c r="C437" s="70"/>
      <c r="D437" s="70" t="s">
        <v>1074</v>
      </c>
      <c r="E437" s="70"/>
      <c r="F437" s="70" t="s">
        <v>3254</v>
      </c>
      <c r="G437" s="70" t="s">
        <v>3257</v>
      </c>
      <c r="H437" s="70" t="s">
        <v>3252</v>
      </c>
      <c r="I437" s="70" t="s">
        <v>3251</v>
      </c>
    </row>
    <row r="438" spans="1:9">
      <c r="A438" s="70" t="s">
        <v>3258</v>
      </c>
      <c r="B438" s="70" t="s">
        <v>3250</v>
      </c>
      <c r="C438" s="70"/>
      <c r="D438" s="70" t="s">
        <v>1074</v>
      </c>
      <c r="E438" s="70"/>
      <c r="F438" s="70" t="s">
        <v>3254</v>
      </c>
      <c r="G438" s="70" t="s">
        <v>3259</v>
      </c>
      <c r="H438" s="70" t="s">
        <v>3252</v>
      </c>
      <c r="I438" s="70" t="s">
        <v>3251</v>
      </c>
    </row>
    <row r="439" spans="1:9">
      <c r="A439" s="70" t="s">
        <v>3260</v>
      </c>
      <c r="B439" s="70" t="s">
        <v>3250</v>
      </c>
      <c r="C439" s="70"/>
      <c r="D439" s="70" t="s">
        <v>1074</v>
      </c>
      <c r="E439" s="70"/>
      <c r="F439" s="70" t="s">
        <v>3254</v>
      </c>
      <c r="G439" s="70" t="s">
        <v>3261</v>
      </c>
      <c r="H439" s="70" t="s">
        <v>3252</v>
      </c>
      <c r="I439" s="70" t="s">
        <v>3251</v>
      </c>
    </row>
    <row r="440" spans="1:9">
      <c r="A440" s="70" t="s">
        <v>3262</v>
      </c>
      <c r="B440" s="70" t="s">
        <v>3250</v>
      </c>
      <c r="C440" s="70"/>
      <c r="D440" s="70" t="s">
        <v>1074</v>
      </c>
      <c r="E440" s="70"/>
      <c r="F440" s="70" t="s">
        <v>3254</v>
      </c>
      <c r="G440" s="70"/>
      <c r="H440" s="70"/>
      <c r="I440" s="70"/>
    </row>
    <row r="441" spans="1:9">
      <c r="A441" s="70" t="s">
        <v>3263</v>
      </c>
      <c r="B441" s="70" t="s">
        <v>3250</v>
      </c>
      <c r="C441" s="70"/>
      <c r="D441" s="70" t="s">
        <v>1074</v>
      </c>
      <c r="E441" s="70"/>
      <c r="F441" s="70" t="s">
        <v>3264</v>
      </c>
      <c r="G441" s="70" t="s">
        <v>3265</v>
      </c>
      <c r="H441" s="70" t="s">
        <v>3252</v>
      </c>
      <c r="I441" s="70" t="s">
        <v>3251</v>
      </c>
    </row>
    <row r="442" spans="1:9">
      <c r="A442" s="70" t="s">
        <v>3266</v>
      </c>
      <c r="B442" s="70" t="s">
        <v>3250</v>
      </c>
      <c r="C442" s="70"/>
      <c r="D442" s="70" t="s">
        <v>1074</v>
      </c>
      <c r="E442" s="70"/>
      <c r="F442" s="70" t="s">
        <v>3264</v>
      </c>
      <c r="G442" s="70" t="s">
        <v>3267</v>
      </c>
      <c r="H442" s="70" t="s">
        <v>3252</v>
      </c>
      <c r="I442" s="70" t="s">
        <v>3251</v>
      </c>
    </row>
    <row r="443" spans="1:9">
      <c r="A443" s="70" t="s">
        <v>3268</v>
      </c>
      <c r="B443" s="70" t="s">
        <v>3250</v>
      </c>
      <c r="C443" s="70"/>
      <c r="D443" s="70" t="s">
        <v>1074</v>
      </c>
      <c r="E443" s="70"/>
      <c r="F443" s="70" t="s">
        <v>3264</v>
      </c>
      <c r="G443" s="70" t="s">
        <v>3269</v>
      </c>
      <c r="H443" s="70" t="s">
        <v>3252</v>
      </c>
      <c r="I443" s="70" t="s">
        <v>3251</v>
      </c>
    </row>
    <row r="444" spans="1:9">
      <c r="A444" s="70" t="s">
        <v>3270</v>
      </c>
      <c r="B444" s="70" t="s">
        <v>3250</v>
      </c>
      <c r="C444" s="70"/>
      <c r="D444" s="70" t="s">
        <v>1074</v>
      </c>
      <c r="E444" s="70"/>
      <c r="F444" s="70" t="s">
        <v>3264</v>
      </c>
      <c r="G444" s="70" t="s">
        <v>3271</v>
      </c>
      <c r="H444" s="70" t="s">
        <v>3252</v>
      </c>
      <c r="I444" s="70" t="s">
        <v>3251</v>
      </c>
    </row>
    <row r="445" spans="1:9">
      <c r="A445" s="70" t="s">
        <v>3272</v>
      </c>
      <c r="B445" s="70" t="s">
        <v>3250</v>
      </c>
      <c r="C445" s="70"/>
      <c r="D445" s="70" t="s">
        <v>1074</v>
      </c>
      <c r="E445" s="70"/>
      <c r="F445" s="70" t="s">
        <v>3264</v>
      </c>
      <c r="G445" s="70" t="s">
        <v>3273</v>
      </c>
      <c r="H445" s="70" t="s">
        <v>3252</v>
      </c>
      <c r="I445" s="70" t="s">
        <v>3251</v>
      </c>
    </row>
    <row r="446" spans="1:9">
      <c r="A446" s="70" t="s">
        <v>3274</v>
      </c>
      <c r="B446" s="70" t="s">
        <v>3250</v>
      </c>
      <c r="C446" s="70"/>
      <c r="D446" s="70" t="s">
        <v>1074</v>
      </c>
      <c r="E446" s="70"/>
      <c r="F446" s="70" t="s">
        <v>3264</v>
      </c>
      <c r="G446" s="70" t="s">
        <v>3275</v>
      </c>
      <c r="H446" s="70" t="s">
        <v>3252</v>
      </c>
      <c r="I446" s="70" t="s">
        <v>3251</v>
      </c>
    </row>
    <row r="447" spans="1:9">
      <c r="A447" s="70" t="s">
        <v>3276</v>
      </c>
      <c r="B447" s="70" t="s">
        <v>3250</v>
      </c>
      <c r="C447" s="70"/>
      <c r="D447" s="70" t="s">
        <v>1074</v>
      </c>
      <c r="E447" s="70"/>
      <c r="F447" s="70" t="s">
        <v>3277</v>
      </c>
      <c r="G447" s="70" t="s">
        <v>3278</v>
      </c>
      <c r="H447" s="70"/>
      <c r="I447" s="70"/>
    </row>
    <row r="448" spans="1:9">
      <c r="A448" s="70" t="s">
        <v>3279</v>
      </c>
      <c r="B448" s="70" t="s">
        <v>3250</v>
      </c>
      <c r="C448" s="70"/>
      <c r="D448" s="70" t="s">
        <v>1074</v>
      </c>
      <c r="E448" s="70"/>
      <c r="F448" s="70" t="s">
        <v>3277</v>
      </c>
      <c r="G448" s="70" t="s">
        <v>3280</v>
      </c>
      <c r="H448" s="70"/>
      <c r="I448" s="70"/>
    </row>
    <row r="449" spans="1:9">
      <c r="A449" s="70" t="s">
        <v>3281</v>
      </c>
      <c r="B449" s="70" t="s">
        <v>3250</v>
      </c>
      <c r="C449" s="70"/>
      <c r="D449" s="70" t="s">
        <v>1074</v>
      </c>
      <c r="E449" s="70"/>
      <c r="F449" s="70" t="s">
        <v>3277</v>
      </c>
      <c r="G449" s="70" t="s">
        <v>3282</v>
      </c>
      <c r="H449" s="70" t="s">
        <v>3252</v>
      </c>
      <c r="I449" s="70" t="s">
        <v>3251</v>
      </c>
    </row>
    <row r="450" spans="1:9">
      <c r="A450" s="70" t="s">
        <v>3283</v>
      </c>
      <c r="B450" s="70" t="s">
        <v>3250</v>
      </c>
      <c r="C450" s="70"/>
      <c r="D450" s="70" t="s">
        <v>1074</v>
      </c>
      <c r="E450" s="70"/>
      <c r="F450" s="70" t="s">
        <v>3277</v>
      </c>
      <c r="G450" s="70" t="s">
        <v>3284</v>
      </c>
      <c r="H450" s="70" t="s">
        <v>3252</v>
      </c>
      <c r="I450" s="70" t="s">
        <v>3251</v>
      </c>
    </row>
    <row r="451" spans="1:9">
      <c r="A451" s="70" t="s">
        <v>3285</v>
      </c>
      <c r="B451" s="70" t="s">
        <v>3250</v>
      </c>
      <c r="C451" s="70"/>
      <c r="D451" s="70" t="s">
        <v>1074</v>
      </c>
      <c r="E451" s="70"/>
      <c r="F451" s="70" t="s">
        <v>3277</v>
      </c>
      <c r="G451" s="70" t="s">
        <v>3286</v>
      </c>
      <c r="H451" s="70" t="s">
        <v>3252</v>
      </c>
      <c r="I451" s="70" t="s">
        <v>3251</v>
      </c>
    </row>
    <row r="452" spans="1:9">
      <c r="A452" s="70" t="s">
        <v>3287</v>
      </c>
      <c r="B452" s="70" t="s">
        <v>3250</v>
      </c>
      <c r="C452" s="70"/>
      <c r="D452" s="70" t="s">
        <v>1074</v>
      </c>
      <c r="E452" s="70"/>
      <c r="F452" s="70" t="s">
        <v>3277</v>
      </c>
      <c r="G452" s="70" t="s">
        <v>3288</v>
      </c>
      <c r="H452" s="70" t="s">
        <v>3252</v>
      </c>
      <c r="I452" s="70" t="s">
        <v>3251</v>
      </c>
    </row>
    <row r="453" spans="1:9">
      <c r="A453" s="70" t="s">
        <v>3289</v>
      </c>
      <c r="B453" s="70" t="s">
        <v>3250</v>
      </c>
      <c r="C453" s="70"/>
      <c r="D453" s="70" t="s">
        <v>1074</v>
      </c>
      <c r="E453" s="70"/>
      <c r="F453" s="70" t="s">
        <v>3290</v>
      </c>
      <c r="G453" s="70" t="s">
        <v>3291</v>
      </c>
      <c r="H453" s="70"/>
      <c r="I453" s="70"/>
    </row>
    <row r="454" spans="1:9">
      <c r="A454" s="70" t="s">
        <v>3292</v>
      </c>
      <c r="B454" s="70" t="s">
        <v>3250</v>
      </c>
      <c r="C454" s="70"/>
      <c r="D454" s="70" t="s">
        <v>1074</v>
      </c>
      <c r="E454" s="70"/>
      <c r="F454" s="70" t="s">
        <v>3290</v>
      </c>
      <c r="G454" s="70" t="s">
        <v>3293</v>
      </c>
      <c r="H454" s="70"/>
      <c r="I454" s="70"/>
    </row>
    <row r="455" spans="1:9">
      <c r="A455" s="70" t="s">
        <v>3294</v>
      </c>
      <c r="B455" s="70" t="s">
        <v>3250</v>
      </c>
      <c r="C455" s="70"/>
      <c r="D455" s="70" t="s">
        <v>1074</v>
      </c>
      <c r="E455" s="70"/>
      <c r="F455" s="70" t="s">
        <v>3290</v>
      </c>
      <c r="G455" s="70" t="s">
        <v>3295</v>
      </c>
      <c r="H455" s="70"/>
      <c r="I455" s="70"/>
    </row>
    <row r="456" spans="1:9">
      <c r="A456" s="70" t="s">
        <v>3296</v>
      </c>
      <c r="B456" s="70" t="s">
        <v>3250</v>
      </c>
      <c r="C456" s="70"/>
      <c r="D456" s="70" t="s">
        <v>1074</v>
      </c>
      <c r="E456" s="70"/>
      <c r="F456" s="70" t="s">
        <v>3297</v>
      </c>
      <c r="G456" s="70" t="s">
        <v>3298</v>
      </c>
      <c r="H456" s="70" t="s">
        <v>3252</v>
      </c>
      <c r="I456" s="70" t="s">
        <v>3299</v>
      </c>
    </row>
    <row r="457" spans="1:9">
      <c r="A457" s="70" t="s">
        <v>3300</v>
      </c>
      <c r="B457" s="70" t="s">
        <v>3250</v>
      </c>
      <c r="C457" s="70"/>
      <c r="D457" s="70" t="s">
        <v>1074</v>
      </c>
      <c r="E457" s="70"/>
      <c r="F457" s="70" t="s">
        <v>3297</v>
      </c>
      <c r="G457" s="70" t="s">
        <v>3301</v>
      </c>
      <c r="H457" s="70" t="s">
        <v>3252</v>
      </c>
      <c r="I457" s="70" t="s">
        <v>3299</v>
      </c>
    </row>
    <row r="458" spans="1:9">
      <c r="A458" s="70" t="s">
        <v>3302</v>
      </c>
      <c r="B458" s="70" t="s">
        <v>3250</v>
      </c>
      <c r="C458" s="70"/>
      <c r="D458" s="70" t="s">
        <v>1074</v>
      </c>
      <c r="E458" s="70"/>
      <c r="F458" s="70" t="s">
        <v>3297</v>
      </c>
      <c r="G458" s="70" t="s">
        <v>3303</v>
      </c>
      <c r="H458" s="70" t="s">
        <v>3252</v>
      </c>
      <c r="I458" s="70" t="s">
        <v>3299</v>
      </c>
    </row>
    <row r="459" spans="1:9">
      <c r="A459" s="70" t="s">
        <v>3304</v>
      </c>
      <c r="B459" s="70" t="s">
        <v>3250</v>
      </c>
      <c r="C459" s="70"/>
      <c r="D459" s="70" t="s">
        <v>1074</v>
      </c>
      <c r="E459" s="70"/>
      <c r="F459" s="70" t="s">
        <v>3297</v>
      </c>
      <c r="G459" s="70" t="s">
        <v>3305</v>
      </c>
      <c r="H459" s="70" t="s">
        <v>3252</v>
      </c>
      <c r="I459" s="70" t="s">
        <v>3299</v>
      </c>
    </row>
    <row r="460" spans="1:9">
      <c r="A460" s="70" t="s">
        <v>3306</v>
      </c>
      <c r="B460" s="70" t="s">
        <v>3250</v>
      </c>
      <c r="C460" s="70"/>
      <c r="D460" s="70" t="s">
        <v>1076</v>
      </c>
      <c r="E460" s="70"/>
      <c r="F460" s="70" t="s">
        <v>3290</v>
      </c>
      <c r="G460" s="70" t="s">
        <v>3307</v>
      </c>
      <c r="H460" s="70"/>
      <c r="I460" s="70"/>
    </row>
    <row r="461" spans="1:9">
      <c r="A461" s="70" t="s">
        <v>3308</v>
      </c>
      <c r="B461" s="70" t="s">
        <v>3250</v>
      </c>
      <c r="C461" s="70"/>
      <c r="D461" s="70" t="s">
        <v>1076</v>
      </c>
      <c r="E461" s="70"/>
      <c r="F461" s="70" t="s">
        <v>3290</v>
      </c>
      <c r="G461" s="70" t="s">
        <v>3309</v>
      </c>
      <c r="H461" s="70"/>
      <c r="I461" s="70"/>
    </row>
    <row r="462" spans="1:9">
      <c r="A462" s="70" t="s">
        <v>3310</v>
      </c>
      <c r="B462" s="70" t="s">
        <v>3250</v>
      </c>
      <c r="C462" s="70"/>
      <c r="D462" s="70" t="s">
        <v>1076</v>
      </c>
      <c r="E462" s="70"/>
      <c r="F462" s="70" t="s">
        <v>3290</v>
      </c>
      <c r="G462" s="70" t="s">
        <v>3311</v>
      </c>
      <c r="H462" s="70"/>
      <c r="I462" s="70"/>
    </row>
    <row r="463" spans="1:9">
      <c r="A463" s="70" t="s">
        <v>3312</v>
      </c>
      <c r="B463" s="70" t="s">
        <v>3250</v>
      </c>
      <c r="C463" s="70"/>
      <c r="D463" s="70" t="s">
        <v>1076</v>
      </c>
      <c r="E463" s="70"/>
      <c r="F463" s="70" t="s">
        <v>3290</v>
      </c>
      <c r="G463" s="70" t="s">
        <v>3313</v>
      </c>
      <c r="H463" s="70"/>
      <c r="I463" s="70"/>
    </row>
    <row r="464" spans="1:9">
      <c r="A464" s="70" t="s">
        <v>3314</v>
      </c>
      <c r="B464" s="70" t="s">
        <v>3250</v>
      </c>
      <c r="C464" s="70"/>
      <c r="D464" s="70" t="s">
        <v>1076</v>
      </c>
      <c r="E464" s="70"/>
      <c r="F464" s="70" t="s">
        <v>3290</v>
      </c>
      <c r="G464" s="70" t="s">
        <v>3315</v>
      </c>
      <c r="H464" s="70"/>
      <c r="I464" s="70"/>
    </row>
    <row r="465" spans="1:9">
      <c r="A465" s="70" t="s">
        <v>3316</v>
      </c>
      <c r="B465" s="70" t="s">
        <v>3250</v>
      </c>
      <c r="C465" s="70"/>
      <c r="D465" s="70" t="s">
        <v>1076</v>
      </c>
      <c r="E465" s="70"/>
      <c r="F465" s="70" t="s">
        <v>3290</v>
      </c>
      <c r="G465" s="70" t="s">
        <v>3317</v>
      </c>
      <c r="H465" s="70"/>
      <c r="I465" s="70"/>
    </row>
    <row r="466" spans="1:9">
      <c r="A466" s="70" t="s">
        <v>3318</v>
      </c>
      <c r="B466" s="70" t="s">
        <v>3250</v>
      </c>
      <c r="C466" s="70"/>
      <c r="D466" s="70" t="s">
        <v>1076</v>
      </c>
      <c r="E466" s="70"/>
      <c r="F466" s="70" t="s">
        <v>3290</v>
      </c>
      <c r="G466" s="70" t="s">
        <v>3319</v>
      </c>
      <c r="H466" s="70"/>
      <c r="I466" s="70"/>
    </row>
    <row r="467" spans="1:9">
      <c r="A467" s="70" t="s">
        <v>3320</v>
      </c>
      <c r="B467" s="70" t="s">
        <v>3250</v>
      </c>
      <c r="C467" s="70"/>
      <c r="D467" s="70" t="s">
        <v>1076</v>
      </c>
      <c r="E467" s="70"/>
      <c r="F467" s="70" t="s">
        <v>3290</v>
      </c>
      <c r="G467" s="70" t="s">
        <v>3321</v>
      </c>
      <c r="H467" s="70"/>
      <c r="I467" s="70"/>
    </row>
    <row r="468" spans="1:9">
      <c r="A468" s="70" t="s">
        <v>3322</v>
      </c>
      <c r="B468" s="70" t="s">
        <v>3250</v>
      </c>
      <c r="C468" s="70"/>
      <c r="D468" s="70" t="s">
        <v>1076</v>
      </c>
      <c r="E468" s="70"/>
      <c r="F468" s="70" t="s">
        <v>3290</v>
      </c>
      <c r="G468" s="70"/>
      <c r="H468" s="70"/>
      <c r="I468" s="70"/>
    </row>
    <row r="469" spans="1:9">
      <c r="A469" s="70" t="s">
        <v>3323</v>
      </c>
      <c r="B469" s="70" t="s">
        <v>3250</v>
      </c>
      <c r="C469" s="70"/>
      <c r="D469" s="70" t="s">
        <v>1076</v>
      </c>
      <c r="E469" s="70"/>
      <c r="F469" s="70" t="s">
        <v>3290</v>
      </c>
      <c r="G469" s="70" t="s">
        <v>3307</v>
      </c>
      <c r="H469" s="70"/>
      <c r="I469" s="70"/>
    </row>
    <row r="470" spans="1:9">
      <c r="A470" s="70" t="s">
        <v>3324</v>
      </c>
      <c r="B470" s="70" t="s">
        <v>3250</v>
      </c>
      <c r="C470" s="70"/>
      <c r="D470" s="70" t="s">
        <v>1076</v>
      </c>
      <c r="E470" s="70"/>
      <c r="F470" s="70" t="s">
        <v>3290</v>
      </c>
      <c r="G470" s="70" t="s">
        <v>3309</v>
      </c>
      <c r="H470" s="70"/>
      <c r="I470" s="70"/>
    </row>
    <row r="471" spans="1:9">
      <c r="A471" s="70" t="s">
        <v>3325</v>
      </c>
      <c r="B471" s="70" t="s">
        <v>3250</v>
      </c>
      <c r="C471" s="70"/>
      <c r="D471" s="70" t="s">
        <v>1076</v>
      </c>
      <c r="E471" s="70"/>
      <c r="F471" s="70" t="s">
        <v>3290</v>
      </c>
      <c r="G471" s="70" t="s">
        <v>3311</v>
      </c>
      <c r="H471" s="70"/>
      <c r="I471" s="70"/>
    </row>
    <row r="472" spans="1:9">
      <c r="A472" s="70" t="s">
        <v>3326</v>
      </c>
      <c r="B472" s="70" t="s">
        <v>3250</v>
      </c>
      <c r="C472" s="70"/>
      <c r="D472" s="70" t="s">
        <v>1076</v>
      </c>
      <c r="E472" s="70"/>
      <c r="F472" s="70" t="s">
        <v>3290</v>
      </c>
      <c r="G472" s="70" t="s">
        <v>3313</v>
      </c>
      <c r="H472" s="70"/>
      <c r="I472" s="70"/>
    </row>
    <row r="473" spans="1:9">
      <c r="A473" s="70" t="s">
        <v>3327</v>
      </c>
      <c r="B473" s="70" t="s">
        <v>3250</v>
      </c>
      <c r="C473" s="70"/>
      <c r="D473" s="70" t="s">
        <v>1076</v>
      </c>
      <c r="E473" s="70"/>
      <c r="F473" s="70" t="s">
        <v>3290</v>
      </c>
      <c r="G473" s="70" t="s">
        <v>3315</v>
      </c>
      <c r="H473" s="70"/>
      <c r="I473" s="70"/>
    </row>
    <row r="474" spans="1:9">
      <c r="A474" s="70" t="s">
        <v>3328</v>
      </c>
      <c r="B474" s="70" t="s">
        <v>3250</v>
      </c>
      <c r="C474" s="70"/>
      <c r="D474" s="70" t="s">
        <v>1076</v>
      </c>
      <c r="E474" s="70"/>
      <c r="F474" s="70" t="s">
        <v>3290</v>
      </c>
      <c r="G474" s="70" t="s">
        <v>3317</v>
      </c>
      <c r="H474" s="70"/>
      <c r="I474" s="70"/>
    </row>
    <row r="475" spans="1:9">
      <c r="A475" s="70" t="s">
        <v>3329</v>
      </c>
      <c r="B475" s="70" t="s">
        <v>3250</v>
      </c>
      <c r="C475" s="70"/>
      <c r="D475" s="70" t="s">
        <v>1076</v>
      </c>
      <c r="E475" s="70"/>
      <c r="F475" s="70" t="s">
        <v>3290</v>
      </c>
      <c r="G475" s="70" t="s">
        <v>3319</v>
      </c>
      <c r="H475" s="70"/>
      <c r="I475" s="70"/>
    </row>
    <row r="476" spans="1:9">
      <c r="A476" s="70" t="s">
        <v>3330</v>
      </c>
      <c r="B476" s="70" t="s">
        <v>3250</v>
      </c>
      <c r="C476" s="70"/>
      <c r="D476" s="70" t="s">
        <v>1076</v>
      </c>
      <c r="E476" s="70"/>
      <c r="F476" s="70" t="s">
        <v>3290</v>
      </c>
      <c r="G476" s="70" t="s">
        <v>3321</v>
      </c>
      <c r="H476" s="70"/>
      <c r="I476" s="70"/>
    </row>
    <row r="477" spans="1:9">
      <c r="A477" s="70" t="s">
        <v>3331</v>
      </c>
      <c r="B477" s="70" t="s">
        <v>3250</v>
      </c>
      <c r="C477" s="70"/>
      <c r="D477" s="70" t="s">
        <v>1076</v>
      </c>
      <c r="E477" s="70"/>
      <c r="F477" s="70" t="s">
        <v>3290</v>
      </c>
      <c r="G477" s="70"/>
      <c r="H477" s="70"/>
      <c r="I477" s="70"/>
    </row>
    <row r="478" spans="1:9">
      <c r="A478" s="70" t="s">
        <v>3332</v>
      </c>
      <c r="B478" s="70" t="s">
        <v>3250</v>
      </c>
      <c r="C478" s="70"/>
      <c r="D478" s="70" t="s">
        <v>1076</v>
      </c>
      <c r="E478" s="70"/>
      <c r="F478" s="70" t="s">
        <v>3290</v>
      </c>
      <c r="G478" s="70" t="s">
        <v>3307</v>
      </c>
      <c r="H478" s="70"/>
      <c r="I478" s="70"/>
    </row>
    <row r="479" spans="1:9">
      <c r="A479" s="70" t="s">
        <v>3333</v>
      </c>
      <c r="B479" s="70" t="s">
        <v>3250</v>
      </c>
      <c r="C479" s="70"/>
      <c r="D479" s="70" t="s">
        <v>1076</v>
      </c>
      <c r="E479" s="70"/>
      <c r="F479" s="70" t="s">
        <v>3290</v>
      </c>
      <c r="G479" s="70" t="s">
        <v>3309</v>
      </c>
      <c r="H479" s="70"/>
      <c r="I479" s="70"/>
    </row>
    <row r="480" spans="1:9">
      <c r="A480" s="70" t="s">
        <v>3334</v>
      </c>
      <c r="B480" s="70" t="s">
        <v>3250</v>
      </c>
      <c r="C480" s="70"/>
      <c r="D480" s="70" t="s">
        <v>1076</v>
      </c>
      <c r="E480" s="70"/>
      <c r="F480" s="70" t="s">
        <v>3290</v>
      </c>
      <c r="G480" s="70" t="s">
        <v>3311</v>
      </c>
      <c r="H480" s="70"/>
      <c r="I480" s="70"/>
    </row>
    <row r="481" spans="1:9">
      <c r="A481" s="70" t="s">
        <v>3335</v>
      </c>
      <c r="B481" s="70" t="s">
        <v>3250</v>
      </c>
      <c r="C481" s="70"/>
      <c r="D481" s="70" t="s">
        <v>1076</v>
      </c>
      <c r="E481" s="70"/>
      <c r="F481" s="70" t="s">
        <v>3290</v>
      </c>
      <c r="G481" s="70" t="s">
        <v>3313</v>
      </c>
      <c r="H481" s="70"/>
      <c r="I481" s="70"/>
    </row>
    <row r="482" spans="1:9">
      <c r="A482" s="70" t="s">
        <v>3336</v>
      </c>
      <c r="B482" s="70" t="s">
        <v>3250</v>
      </c>
      <c r="C482" s="70"/>
      <c r="D482" s="70" t="s">
        <v>1076</v>
      </c>
      <c r="E482" s="70"/>
      <c r="F482" s="70" t="s">
        <v>3290</v>
      </c>
      <c r="G482" s="70" t="s">
        <v>3315</v>
      </c>
      <c r="H482" s="70"/>
      <c r="I482" s="70"/>
    </row>
    <row r="483" spans="1:9">
      <c r="A483" s="70" t="s">
        <v>3337</v>
      </c>
      <c r="B483" s="70" t="s">
        <v>3250</v>
      </c>
      <c r="C483" s="70"/>
      <c r="D483" s="70" t="s">
        <v>1076</v>
      </c>
      <c r="E483" s="70"/>
      <c r="F483" s="70" t="s">
        <v>3290</v>
      </c>
      <c r="G483" s="70" t="s">
        <v>3317</v>
      </c>
      <c r="H483" s="70"/>
      <c r="I483" s="70"/>
    </row>
    <row r="484" spans="1:9">
      <c r="A484" s="70" t="s">
        <v>3338</v>
      </c>
      <c r="B484" s="70" t="s">
        <v>3250</v>
      </c>
      <c r="C484" s="70"/>
      <c r="D484" s="70" t="s">
        <v>1076</v>
      </c>
      <c r="E484" s="70"/>
      <c r="F484" s="70" t="s">
        <v>3290</v>
      </c>
      <c r="G484" s="70" t="s">
        <v>3319</v>
      </c>
      <c r="H484" s="70"/>
      <c r="I484" s="70"/>
    </row>
    <row r="485" spans="1:9">
      <c r="A485" s="70" t="s">
        <v>3339</v>
      </c>
      <c r="B485" s="70" t="s">
        <v>3250</v>
      </c>
      <c r="C485" s="70"/>
      <c r="D485" s="70" t="s">
        <v>1076</v>
      </c>
      <c r="E485" s="70"/>
      <c r="F485" s="70" t="s">
        <v>3290</v>
      </c>
      <c r="G485" s="70" t="s">
        <v>3321</v>
      </c>
      <c r="H485" s="70"/>
      <c r="I485" s="70"/>
    </row>
    <row r="486" spans="1:9">
      <c r="A486" s="70" t="s">
        <v>3340</v>
      </c>
      <c r="B486" s="70" t="s">
        <v>3250</v>
      </c>
      <c r="C486" s="70"/>
      <c r="D486" s="70" t="s">
        <v>1076</v>
      </c>
      <c r="E486" s="70"/>
      <c r="F486" s="70" t="s">
        <v>3290</v>
      </c>
      <c r="G486" s="70"/>
      <c r="H486" s="70"/>
      <c r="I486" s="70"/>
    </row>
    <row r="487" spans="1:9">
      <c r="A487" s="70" t="s">
        <v>3341</v>
      </c>
      <c r="B487" s="70" t="s">
        <v>3250</v>
      </c>
      <c r="C487" s="70"/>
      <c r="D487" s="70" t="s">
        <v>1076</v>
      </c>
      <c r="E487" s="70"/>
      <c r="F487" s="70" t="s">
        <v>3290</v>
      </c>
      <c r="G487" s="70" t="s">
        <v>3307</v>
      </c>
      <c r="H487" s="70"/>
      <c r="I487" s="70"/>
    </row>
    <row r="488" spans="1:9">
      <c r="A488" s="70" t="s">
        <v>3342</v>
      </c>
      <c r="B488" s="70" t="s">
        <v>3250</v>
      </c>
      <c r="C488" s="70"/>
      <c r="D488" s="70" t="s">
        <v>1076</v>
      </c>
      <c r="E488" s="70"/>
      <c r="F488" s="70" t="s">
        <v>3290</v>
      </c>
      <c r="G488" s="70" t="s">
        <v>3309</v>
      </c>
      <c r="H488" s="70"/>
      <c r="I488" s="70"/>
    </row>
    <row r="489" spans="1:9">
      <c r="A489" s="70" t="s">
        <v>3343</v>
      </c>
      <c r="B489" s="70" t="s">
        <v>3250</v>
      </c>
      <c r="C489" s="70"/>
      <c r="D489" s="70" t="s">
        <v>1076</v>
      </c>
      <c r="E489" s="70"/>
      <c r="F489" s="70" t="s">
        <v>3290</v>
      </c>
      <c r="G489" s="70" t="s">
        <v>3311</v>
      </c>
      <c r="H489" s="70"/>
      <c r="I489" s="70"/>
    </row>
    <row r="490" spans="1:9">
      <c r="A490" s="70" t="s">
        <v>3344</v>
      </c>
      <c r="B490" s="70" t="s">
        <v>3250</v>
      </c>
      <c r="C490" s="70"/>
      <c r="D490" s="70" t="s">
        <v>1076</v>
      </c>
      <c r="E490" s="70"/>
      <c r="F490" s="70" t="s">
        <v>3290</v>
      </c>
      <c r="G490" s="70" t="s">
        <v>3313</v>
      </c>
      <c r="H490" s="70"/>
      <c r="I490" s="70"/>
    </row>
    <row r="491" spans="1:9">
      <c r="A491" s="70" t="s">
        <v>3345</v>
      </c>
      <c r="B491" s="70" t="s">
        <v>3250</v>
      </c>
      <c r="C491" s="70"/>
      <c r="D491" s="70" t="s">
        <v>1076</v>
      </c>
      <c r="E491" s="70"/>
      <c r="F491" s="70" t="s">
        <v>3290</v>
      </c>
      <c r="G491" s="70" t="s">
        <v>3315</v>
      </c>
      <c r="H491" s="70"/>
      <c r="I491" s="70"/>
    </row>
    <row r="492" spans="1:9">
      <c r="A492" s="70" t="s">
        <v>3346</v>
      </c>
      <c r="B492" s="70" t="s">
        <v>3250</v>
      </c>
      <c r="C492" s="70"/>
      <c r="D492" s="70" t="s">
        <v>1076</v>
      </c>
      <c r="E492" s="70"/>
      <c r="F492" s="70" t="s">
        <v>3290</v>
      </c>
      <c r="G492" s="70" t="s">
        <v>3317</v>
      </c>
      <c r="H492" s="70"/>
      <c r="I492" s="70"/>
    </row>
    <row r="493" spans="1:9">
      <c r="A493" s="70" t="s">
        <v>3347</v>
      </c>
      <c r="B493" s="70" t="s">
        <v>3250</v>
      </c>
      <c r="C493" s="70"/>
      <c r="D493" s="70" t="s">
        <v>1076</v>
      </c>
      <c r="E493" s="70"/>
      <c r="F493" s="70" t="s">
        <v>3290</v>
      </c>
      <c r="G493" s="70" t="s">
        <v>3319</v>
      </c>
      <c r="H493" s="70"/>
      <c r="I493" s="70"/>
    </row>
    <row r="494" spans="1:9">
      <c r="A494" s="70" t="s">
        <v>3348</v>
      </c>
      <c r="B494" s="70" t="s">
        <v>3250</v>
      </c>
      <c r="C494" s="70"/>
      <c r="D494" s="70" t="s">
        <v>1076</v>
      </c>
      <c r="E494" s="70"/>
      <c r="F494" s="70" t="s">
        <v>3290</v>
      </c>
      <c r="G494" s="70" t="s">
        <v>3321</v>
      </c>
      <c r="H494" s="70"/>
      <c r="I494" s="70"/>
    </row>
    <row r="495" spans="1:9">
      <c r="A495" s="70" t="s">
        <v>3349</v>
      </c>
      <c r="B495" s="70" t="s">
        <v>3250</v>
      </c>
      <c r="C495" s="70"/>
      <c r="D495" s="70" t="s">
        <v>1076</v>
      </c>
      <c r="E495" s="70"/>
      <c r="F495" s="70" t="s">
        <v>3290</v>
      </c>
      <c r="G495" s="70"/>
      <c r="H495" s="70"/>
      <c r="I495" s="70"/>
    </row>
    <row r="496" spans="1:9">
      <c r="A496" s="70" t="s">
        <v>3350</v>
      </c>
      <c r="B496" s="70" t="s">
        <v>3250</v>
      </c>
      <c r="C496" s="70"/>
      <c r="D496" s="70" t="s">
        <v>1076</v>
      </c>
      <c r="E496" s="70"/>
      <c r="F496" s="70" t="s">
        <v>3290</v>
      </c>
      <c r="G496" s="70" t="s">
        <v>3307</v>
      </c>
      <c r="H496" s="70"/>
      <c r="I496" s="70"/>
    </row>
    <row r="497" spans="1:9">
      <c r="A497" s="70" t="s">
        <v>3351</v>
      </c>
      <c r="B497" s="70" t="s">
        <v>3250</v>
      </c>
      <c r="C497" s="70"/>
      <c r="D497" s="70" t="s">
        <v>1076</v>
      </c>
      <c r="E497" s="70"/>
      <c r="F497" s="70" t="s">
        <v>3290</v>
      </c>
      <c r="G497" s="70" t="s">
        <v>3309</v>
      </c>
      <c r="H497" s="70"/>
      <c r="I497" s="70"/>
    </row>
    <row r="498" spans="1:9">
      <c r="A498" s="70" t="s">
        <v>3352</v>
      </c>
      <c r="B498" s="70" t="s">
        <v>3250</v>
      </c>
      <c r="C498" s="70"/>
      <c r="D498" s="70" t="s">
        <v>1076</v>
      </c>
      <c r="E498" s="70"/>
      <c r="F498" s="70" t="s">
        <v>3290</v>
      </c>
      <c r="G498" s="70" t="s">
        <v>3311</v>
      </c>
      <c r="H498" s="70"/>
      <c r="I498" s="70"/>
    </row>
    <row r="499" spans="1:9">
      <c r="A499" s="70" t="s">
        <v>3353</v>
      </c>
      <c r="B499" s="70" t="s">
        <v>3250</v>
      </c>
      <c r="C499" s="70"/>
      <c r="D499" s="70" t="s">
        <v>1076</v>
      </c>
      <c r="E499" s="70"/>
      <c r="F499" s="70" t="s">
        <v>3290</v>
      </c>
      <c r="G499" s="70" t="s">
        <v>3313</v>
      </c>
      <c r="H499" s="70"/>
      <c r="I499" s="70"/>
    </row>
    <row r="500" spans="1:9">
      <c r="A500" s="70" t="s">
        <v>3354</v>
      </c>
      <c r="B500" s="70" t="s">
        <v>3250</v>
      </c>
      <c r="C500" s="70"/>
      <c r="D500" s="70" t="s">
        <v>1076</v>
      </c>
      <c r="E500" s="70"/>
      <c r="F500" s="70" t="s">
        <v>3290</v>
      </c>
      <c r="G500" s="70" t="s">
        <v>3315</v>
      </c>
      <c r="H500" s="70"/>
      <c r="I500" s="70"/>
    </row>
    <row r="501" spans="1:9">
      <c r="A501" s="70" t="s">
        <v>3355</v>
      </c>
      <c r="B501" s="70" t="s">
        <v>3250</v>
      </c>
      <c r="C501" s="70"/>
      <c r="D501" s="70" t="s">
        <v>1076</v>
      </c>
      <c r="E501" s="70"/>
      <c r="F501" s="70" t="s">
        <v>3290</v>
      </c>
      <c r="G501" s="70" t="s">
        <v>3317</v>
      </c>
      <c r="H501" s="70"/>
      <c r="I501" s="70"/>
    </row>
    <row r="502" spans="1:9">
      <c r="A502" s="70" t="s">
        <v>3356</v>
      </c>
      <c r="B502" s="70" t="s">
        <v>3250</v>
      </c>
      <c r="C502" s="70"/>
      <c r="D502" s="70" t="s">
        <v>1076</v>
      </c>
      <c r="E502" s="70"/>
      <c r="F502" s="70" t="s">
        <v>3290</v>
      </c>
      <c r="G502" s="70" t="s">
        <v>3319</v>
      </c>
      <c r="H502" s="70"/>
      <c r="I502" s="70"/>
    </row>
    <row r="503" spans="1:9">
      <c r="A503" s="70" t="s">
        <v>3357</v>
      </c>
      <c r="B503" s="70" t="s">
        <v>3250</v>
      </c>
      <c r="C503" s="70"/>
      <c r="D503" s="70" t="s">
        <v>1076</v>
      </c>
      <c r="E503" s="70"/>
      <c r="F503" s="70" t="s">
        <v>3290</v>
      </c>
      <c r="G503" s="70" t="s">
        <v>3321</v>
      </c>
      <c r="H503" s="70"/>
      <c r="I503" s="70"/>
    </row>
    <row r="504" spans="1:9">
      <c r="A504" s="70" t="s">
        <v>3358</v>
      </c>
      <c r="B504" s="70" t="s">
        <v>3250</v>
      </c>
      <c r="C504" s="70"/>
      <c r="D504" s="70" t="s">
        <v>1076</v>
      </c>
      <c r="E504" s="70"/>
      <c r="F504" s="70" t="s">
        <v>3290</v>
      </c>
      <c r="G504" s="70"/>
      <c r="H504" s="70"/>
      <c r="I504" s="70"/>
    </row>
    <row r="505" spans="1:9">
      <c r="A505" s="70" t="s">
        <v>3359</v>
      </c>
      <c r="B505" s="70" t="s">
        <v>3250</v>
      </c>
      <c r="C505" s="70"/>
      <c r="D505" s="70" t="s">
        <v>1072</v>
      </c>
      <c r="E505" s="70"/>
      <c r="F505" s="70" t="s">
        <v>3360</v>
      </c>
      <c r="G505" s="70" t="s">
        <v>3297</v>
      </c>
      <c r="H505" s="70" t="s">
        <v>3361</v>
      </c>
      <c r="I505" s="70"/>
    </row>
    <row r="506" spans="1:9">
      <c r="A506" s="70" t="s">
        <v>3362</v>
      </c>
      <c r="B506" s="70" t="s">
        <v>3250</v>
      </c>
      <c r="C506" s="70"/>
      <c r="D506" s="70" t="s">
        <v>1072</v>
      </c>
      <c r="E506" s="70"/>
      <c r="F506" s="70" t="s">
        <v>3363</v>
      </c>
      <c r="G506" s="70" t="s">
        <v>3297</v>
      </c>
      <c r="H506" s="70" t="s">
        <v>3361</v>
      </c>
      <c r="I506" s="70"/>
    </row>
    <row r="507" spans="1:9">
      <c r="A507" s="70" t="s">
        <v>3364</v>
      </c>
      <c r="B507" s="70" t="s">
        <v>3250</v>
      </c>
      <c r="C507" s="70"/>
      <c r="D507" s="70" t="s">
        <v>1072</v>
      </c>
      <c r="E507" s="70"/>
      <c r="F507" s="70" t="s">
        <v>3365</v>
      </c>
      <c r="G507" s="70" t="s">
        <v>3297</v>
      </c>
      <c r="H507" s="70" t="s">
        <v>3361</v>
      </c>
      <c r="I507" s="70"/>
    </row>
    <row r="508" spans="1:9">
      <c r="A508" s="70" t="s">
        <v>3366</v>
      </c>
      <c r="B508" s="70" t="s">
        <v>3250</v>
      </c>
      <c r="C508" s="70"/>
      <c r="D508" s="70" t="s">
        <v>1072</v>
      </c>
      <c r="E508" s="70"/>
      <c r="F508" s="70" t="s">
        <v>3367</v>
      </c>
      <c r="G508" s="70" t="s">
        <v>3297</v>
      </c>
      <c r="H508" s="70" t="s">
        <v>3361</v>
      </c>
      <c r="I508" s="70"/>
    </row>
    <row r="509" spans="1:9">
      <c r="A509" s="70" t="s">
        <v>3368</v>
      </c>
      <c r="B509" s="70" t="s">
        <v>3250</v>
      </c>
      <c r="C509" s="70"/>
      <c r="D509" s="70" t="s">
        <v>1072</v>
      </c>
      <c r="E509" s="70"/>
      <c r="F509" s="70" t="s">
        <v>3297</v>
      </c>
      <c r="G509" s="70"/>
      <c r="H509" s="70"/>
      <c r="I509" s="70"/>
    </row>
    <row r="510" spans="1:9">
      <c r="A510" s="70" t="s">
        <v>3369</v>
      </c>
      <c r="B510" s="70" t="s">
        <v>3250</v>
      </c>
      <c r="C510" s="70"/>
      <c r="D510" s="70" t="s">
        <v>1072</v>
      </c>
      <c r="E510" s="70"/>
      <c r="F510" s="70" t="s">
        <v>3264</v>
      </c>
      <c r="G510" s="70" t="s">
        <v>3370</v>
      </c>
      <c r="H510" s="70" t="s">
        <v>3297</v>
      </c>
      <c r="I510" s="70" t="s">
        <v>3361</v>
      </c>
    </row>
    <row r="511" spans="1:9">
      <c r="A511" s="70" t="s">
        <v>3371</v>
      </c>
      <c r="B511" s="70" t="s">
        <v>3250</v>
      </c>
      <c r="C511" s="70"/>
      <c r="D511" s="70" t="s">
        <v>1072</v>
      </c>
      <c r="E511" s="70"/>
      <c r="F511" s="70" t="s">
        <v>3264</v>
      </c>
      <c r="G511" s="70" t="s">
        <v>3372</v>
      </c>
      <c r="H511" s="70" t="s">
        <v>3297</v>
      </c>
      <c r="I511" s="70" t="s">
        <v>3361</v>
      </c>
    </row>
    <row r="512" spans="1:9">
      <c r="A512" s="70" t="s">
        <v>3373</v>
      </c>
      <c r="B512" s="70" t="s">
        <v>3250</v>
      </c>
      <c r="C512" s="70"/>
      <c r="D512" s="70" t="s">
        <v>1072</v>
      </c>
      <c r="E512" s="70"/>
      <c r="F512" s="70" t="s">
        <v>3264</v>
      </c>
      <c r="G512" s="70" t="s">
        <v>3374</v>
      </c>
      <c r="H512" s="70" t="s">
        <v>3297</v>
      </c>
      <c r="I512" s="70" t="s">
        <v>3361</v>
      </c>
    </row>
    <row r="513" spans="1:9">
      <c r="A513" s="70" t="s">
        <v>3375</v>
      </c>
      <c r="B513" s="70" t="s">
        <v>3250</v>
      </c>
      <c r="C513" s="70"/>
      <c r="D513" s="70" t="s">
        <v>1072</v>
      </c>
      <c r="E513" s="70"/>
      <c r="F513" s="70" t="s">
        <v>3264</v>
      </c>
      <c r="G513" s="70" t="s">
        <v>3376</v>
      </c>
      <c r="H513" s="70" t="s">
        <v>3297</v>
      </c>
      <c r="I513" s="70" t="s">
        <v>3361</v>
      </c>
    </row>
    <row r="514" spans="1:9">
      <c r="A514" s="70" t="s">
        <v>3377</v>
      </c>
      <c r="B514" s="70" t="s">
        <v>3250</v>
      </c>
      <c r="C514" s="70"/>
      <c r="D514" s="70" t="s">
        <v>1072</v>
      </c>
      <c r="E514" s="70"/>
      <c r="F514" s="70" t="s">
        <v>3264</v>
      </c>
      <c r="G514" s="70" t="s">
        <v>3378</v>
      </c>
      <c r="H514" s="70" t="s">
        <v>3297</v>
      </c>
      <c r="I514" s="70" t="s">
        <v>3361</v>
      </c>
    </row>
    <row r="515" spans="1:9">
      <c r="A515" s="70" t="s">
        <v>3379</v>
      </c>
      <c r="B515" s="70" t="s">
        <v>3250</v>
      </c>
      <c r="C515" s="70"/>
      <c r="D515" s="70" t="s">
        <v>1072</v>
      </c>
      <c r="E515" s="70"/>
      <c r="F515" s="70" t="s">
        <v>3264</v>
      </c>
      <c r="G515" s="70" t="s">
        <v>3380</v>
      </c>
      <c r="H515" s="70" t="s">
        <v>3297</v>
      </c>
      <c r="I515" s="70"/>
    </row>
  </sheetData>
  <dataValidations count="5">
    <dataValidation type="list" allowBlank="1" showInputMessage="1" showErrorMessage="1" sqref="B5:B93 B284:B434">
      <formula1>INDIRECT("StandardsTable[Name]")</formula1>
    </dataValidation>
    <dataValidation type="list" allowBlank="1" showInputMessage="1" showErrorMessage="1" sqref="F5:K515">
      <formula1>INDIRECT("MaterialsTable[Name]")</formula1>
    </dataValidation>
    <dataValidation type="list" allowBlank="1" showInputMessage="1" showErrorMessage="1" sqref="E5:E515">
      <formula1>INDIRECT("StandardsConstructionTypeLookup[Name]")</formula1>
    </dataValidation>
    <dataValidation type="list" allowBlank="1" showInputMessage="1" showErrorMessage="1" sqref="D5:D515">
      <formula1>INDIRECT("IntendedSurfaceTypeLookup[Name]")</formula1>
    </dataValidation>
    <dataValidation type="list" allowBlank="1" showInputMessage="1" showErrorMessage="1" sqref="C5:C515">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65"/>
  <sheetViews>
    <sheetView tabSelected="1" zoomScale="70" zoomScaleNormal="70" workbookViewId="0">
      <pane xSplit="1" ySplit="4" topLeftCell="Y293" activePane="bottomRight" state="frozen"/>
      <selection pane="topRight" activeCell="B1" sqref="B1"/>
      <selection pane="bottomLeft" activeCell="A5" sqref="A5"/>
      <selection pane="bottomRight" activeCell="AL1141" sqref="AL1141"/>
    </sheetView>
  </sheetViews>
  <sheetFormatPr defaultRowHeight="14.4"/>
  <cols>
    <col min="1" max="1" width="73" customWidth="1"/>
    <col min="2" max="3" width="25.44140625" customWidth="1"/>
    <col min="4" max="4" width="18.88671875" customWidth="1"/>
    <col min="5" max="5" width="32.6640625" customWidth="1"/>
    <col min="6" max="6" width="29.44140625" customWidth="1"/>
    <col min="7" max="7" width="20.109375" customWidth="1"/>
    <col min="8" max="8" width="26.5546875" customWidth="1"/>
    <col min="9" max="9" width="24" customWidth="1"/>
    <col min="10" max="10" width="19.109375" customWidth="1"/>
    <col min="11" max="12" width="21.109375" customWidth="1"/>
    <col min="13" max="13" width="24.88671875" customWidth="1"/>
    <col min="14" max="14" width="27.5546875" customWidth="1"/>
    <col min="15" max="15" width="22.6640625" customWidth="1"/>
    <col min="16" max="16" width="50.6640625" bestFit="1" customWidth="1" collapsed="1"/>
    <col min="17" max="17" width="40" bestFit="1" customWidth="1"/>
    <col min="18" max="18" width="47.5546875" bestFit="1" customWidth="1"/>
    <col min="19" max="19" width="46.109375" bestFit="1" customWidth="1"/>
    <col min="20" max="20" width="41.88671875" bestFit="1" customWidth="1"/>
    <col min="21" max="21" width="49.44140625" bestFit="1" customWidth="1"/>
    <col min="22" max="22" width="47.88671875" bestFit="1" customWidth="1"/>
    <col min="23" max="23" width="42.88671875" bestFit="1" customWidth="1"/>
    <col min="24" max="24" width="43.33203125" bestFit="1" customWidth="1"/>
    <col min="25" max="25" width="42.5546875" bestFit="1" customWidth="1"/>
    <col min="26" max="26" width="55.33203125" bestFit="1" customWidth="1"/>
    <col min="27" max="27" width="16.33203125" bestFit="1" customWidth="1"/>
    <col min="28" max="28" width="19.44140625" bestFit="1" customWidth="1"/>
    <col min="29" max="29" width="35.5546875" customWidth="1"/>
    <col min="30" max="30" width="55.5546875" customWidth="1"/>
    <col min="31" max="31" width="18.109375" bestFit="1" customWidth="1"/>
    <col min="32" max="32" width="23.33203125" bestFit="1" customWidth="1"/>
    <col min="33" max="33" width="16.44140625" bestFit="1" customWidth="1"/>
    <col min="34" max="34" width="14" bestFit="1" customWidth="1"/>
    <col min="35" max="35" width="24" style="98" bestFit="1" customWidth="1"/>
    <col min="36" max="36" width="31.109375" style="98" bestFit="1" customWidth="1"/>
    <col min="37" max="37" width="18.88671875" bestFit="1" customWidth="1"/>
  </cols>
  <sheetData>
    <row r="1" spans="1:37">
      <c r="A1" t="s">
        <v>1911</v>
      </c>
    </row>
    <row r="2" spans="1:3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row>
    <row r="3" spans="1:37">
      <c r="C3" s="64" t="s">
        <v>1139</v>
      </c>
      <c r="D3" s="64"/>
      <c r="E3" s="64"/>
      <c r="F3" s="64"/>
      <c r="G3" s="64"/>
      <c r="H3" s="64"/>
      <c r="I3" s="64"/>
      <c r="J3" s="64"/>
      <c r="K3" s="64"/>
      <c r="L3" s="64"/>
      <c r="M3" s="62" t="s">
        <v>1140</v>
      </c>
      <c r="N3" s="62"/>
      <c r="O3" s="62"/>
      <c r="P3" s="63" t="s">
        <v>1141</v>
      </c>
      <c r="Q3" s="63"/>
      <c r="R3" s="63"/>
      <c r="S3" s="63"/>
      <c r="T3" s="63"/>
      <c r="U3" s="63"/>
      <c r="V3" s="63"/>
      <c r="W3" s="63"/>
      <c r="X3" s="63"/>
      <c r="Y3" s="63"/>
      <c r="Z3" s="63"/>
      <c r="AA3" s="63"/>
      <c r="AB3" s="75" t="s">
        <v>3888</v>
      </c>
      <c r="AC3" s="75"/>
      <c r="AD3" s="75"/>
    </row>
    <row r="4" spans="1:37">
      <c r="A4" t="s">
        <v>1103</v>
      </c>
      <c r="B4" t="s">
        <v>1142</v>
      </c>
      <c r="C4" t="s">
        <v>1918</v>
      </c>
      <c r="D4" s="1" t="s">
        <v>1143</v>
      </c>
      <c r="E4" s="1" t="s">
        <v>1144</v>
      </c>
      <c r="F4" s="1" t="s">
        <v>1145</v>
      </c>
      <c r="G4" s="1" t="s">
        <v>1146</v>
      </c>
      <c r="H4" s="1" t="s">
        <v>1147</v>
      </c>
      <c r="I4" s="1" t="s">
        <v>1148</v>
      </c>
      <c r="J4" s="1" t="s">
        <v>1149</v>
      </c>
      <c r="K4" s="1" t="s">
        <v>1150</v>
      </c>
      <c r="L4" s="1" t="s">
        <v>1771</v>
      </c>
      <c r="M4" s="1" t="s">
        <v>1151</v>
      </c>
      <c r="N4" s="1" t="s">
        <v>1152</v>
      </c>
      <c r="O4" s="1" t="s">
        <v>1153</v>
      </c>
      <c r="P4" t="s">
        <v>1154</v>
      </c>
      <c r="Q4" s="1" t="s">
        <v>1155</v>
      </c>
      <c r="R4" s="1" t="s">
        <v>1156</v>
      </c>
      <c r="S4" s="1" t="s">
        <v>1157</v>
      </c>
      <c r="T4" s="1" t="s">
        <v>1158</v>
      </c>
      <c r="U4" s="1" t="s">
        <v>1159</v>
      </c>
      <c r="V4" s="1" t="s">
        <v>1160</v>
      </c>
      <c r="W4" s="1" t="s">
        <v>1161</v>
      </c>
      <c r="X4" s="1" t="s">
        <v>1162</v>
      </c>
      <c r="Y4" s="1" t="s">
        <v>1163</v>
      </c>
      <c r="Z4" s="1" t="s">
        <v>1164</v>
      </c>
      <c r="AA4" s="1" t="s">
        <v>1165</v>
      </c>
      <c r="AB4" s="1" t="s">
        <v>3889</v>
      </c>
      <c r="AC4" s="1" t="s">
        <v>3890</v>
      </c>
      <c r="AD4" s="1" t="s">
        <v>3891</v>
      </c>
      <c r="AE4" s="80" t="s">
        <v>3915</v>
      </c>
      <c r="AF4" s="82" t="s">
        <v>3916</v>
      </c>
      <c r="AG4" s="82" t="s">
        <v>3917</v>
      </c>
      <c r="AH4" s="82" t="s">
        <v>3918</v>
      </c>
      <c r="AI4" s="100" t="s">
        <v>3919</v>
      </c>
      <c r="AJ4" s="100" t="s">
        <v>3920</v>
      </c>
      <c r="AK4" s="81" t="s">
        <v>4026</v>
      </c>
    </row>
    <row r="5" spans="1:37">
      <c r="A5" t="s">
        <v>1395</v>
      </c>
      <c r="B5" t="s">
        <v>1206</v>
      </c>
      <c r="C5" t="s">
        <v>1922</v>
      </c>
      <c r="D5">
        <v>0.5</v>
      </c>
      <c r="E5">
        <v>1.10935548776256</v>
      </c>
      <c r="F5">
        <f>MaterialsTable[[#This Row],[Thickness (in)]]/MaterialsTable[[#This Row],[Conductivity (Btu*in/hr*ft^2*F)]]</f>
        <v>0.45071215270088166</v>
      </c>
      <c r="G5">
        <v>48.999706256215902</v>
      </c>
      <c r="H5">
        <v>0.19824209420082201</v>
      </c>
      <c r="I5">
        <v>0.9</v>
      </c>
      <c r="J5">
        <v>0.4</v>
      </c>
      <c r="K5">
        <v>0.4</v>
      </c>
    </row>
    <row r="6" spans="1:37">
      <c r="A6" t="s">
        <v>1259</v>
      </c>
      <c r="B6" t="s">
        <v>1206</v>
      </c>
      <c r="C6" t="s">
        <v>1922</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37">
      <c r="A7" t="s">
        <v>1329</v>
      </c>
      <c r="B7" t="s">
        <v>1206</v>
      </c>
      <c r="C7" t="s">
        <v>1919</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37">
      <c r="A8" t="s">
        <v>1226</v>
      </c>
      <c r="B8" t="s">
        <v>1206</v>
      </c>
      <c r="C8" t="s">
        <v>1921</v>
      </c>
      <c r="D8">
        <v>8</v>
      </c>
      <c r="E8">
        <v>9.0897815278544503</v>
      </c>
      <c r="F8" s="68">
        <f>MaterialsTable[[#This Row],[Thickness (in)]]/MaterialsTable[[#This Row],[Conductivity (Btu*in/hr*ft^2*F)]]</f>
        <v>0.88010916164321917</v>
      </c>
      <c r="G8">
        <v>139.838631690564</v>
      </c>
      <c r="H8">
        <v>0.19986624629788899</v>
      </c>
      <c r="I8">
        <v>0.9</v>
      </c>
      <c r="J8">
        <v>0.7</v>
      </c>
      <c r="K8">
        <v>0.7</v>
      </c>
    </row>
    <row r="9" spans="1:37">
      <c r="A9" t="s">
        <v>1404</v>
      </c>
      <c r="B9" t="s">
        <v>1917</v>
      </c>
      <c r="D9">
        <v>0.5</v>
      </c>
      <c r="L9" t="s">
        <v>1405</v>
      </c>
    </row>
    <row r="10" spans="1:37">
      <c r="A10" t="s">
        <v>1252</v>
      </c>
      <c r="B10" t="s">
        <v>1206</v>
      </c>
      <c r="C10" t="s">
        <v>1919</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37">
      <c r="A11" t="s">
        <v>1224</v>
      </c>
      <c r="B11" t="s">
        <v>1206</v>
      </c>
      <c r="C11" t="s">
        <v>1919</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37">
      <c r="A12" t="s">
        <v>1446</v>
      </c>
      <c r="B12" t="s">
        <v>1206</v>
      </c>
      <c r="C12" t="s">
        <v>1919</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37">
      <c r="A13" t="s">
        <v>1327</v>
      </c>
      <c r="B13" t="s">
        <v>1206</v>
      </c>
      <c r="C13" t="s">
        <v>1919</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37">
      <c r="A14" t="s">
        <v>1397</v>
      </c>
      <c r="B14" t="s">
        <v>1206</v>
      </c>
      <c r="C14" t="s">
        <v>1919</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37">
      <c r="A15" t="s">
        <v>1225</v>
      </c>
      <c r="B15" t="s">
        <v>1206</v>
      </c>
      <c r="C15" t="s">
        <v>1919</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37">
      <c r="A16" t="s">
        <v>1266</v>
      </c>
      <c r="B16" t="s">
        <v>1206</v>
      </c>
      <c r="C16" t="s">
        <v>1919</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36">
      <c r="A17" t="s">
        <v>1271</v>
      </c>
      <c r="B17" t="s">
        <v>1206</v>
      </c>
      <c r="C17" t="s">
        <v>1919</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36">
      <c r="A18" t="s">
        <v>1373</v>
      </c>
      <c r="B18" t="s">
        <v>1206</v>
      </c>
      <c r="C18" t="s">
        <v>1919</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36">
      <c r="A19" t="s">
        <v>1308</v>
      </c>
      <c r="B19" t="s">
        <v>1206</v>
      </c>
      <c r="C19" t="s">
        <v>1919</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36">
      <c r="A20" t="s">
        <v>1420</v>
      </c>
      <c r="B20" t="s">
        <v>1206</v>
      </c>
      <c r="C20" t="s">
        <v>1919</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36">
      <c r="A21" t="s">
        <v>1307</v>
      </c>
      <c r="B21" t="s">
        <v>1206</v>
      </c>
      <c r="C21" t="s">
        <v>1919</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36">
      <c r="A22" t="s">
        <v>1239</v>
      </c>
      <c r="B22" t="s">
        <v>1206</v>
      </c>
      <c r="C22" t="s">
        <v>1919</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36">
      <c r="A23" t="s">
        <v>1240</v>
      </c>
      <c r="B23" t="s">
        <v>1206</v>
      </c>
      <c r="C23" t="s">
        <v>1919</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36">
      <c r="A24" t="s">
        <v>1380</v>
      </c>
      <c r="B24" t="s">
        <v>1206</v>
      </c>
      <c r="C24" t="s">
        <v>1919</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36">
      <c r="A25" t="s">
        <v>1338</v>
      </c>
      <c r="B25" t="s">
        <v>1206</v>
      </c>
      <c r="C25" t="s">
        <v>1919</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36">
      <c r="A26" t="s">
        <v>1377</v>
      </c>
      <c r="B26" t="s">
        <v>1206</v>
      </c>
      <c r="C26" t="s">
        <v>1919</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36">
      <c r="A27" t="s">
        <v>1294</v>
      </c>
      <c r="B27" t="s">
        <v>1206</v>
      </c>
      <c r="C27" t="s">
        <v>1919</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36">
      <c r="A28" t="s">
        <v>1306</v>
      </c>
      <c r="B28" t="s">
        <v>1206</v>
      </c>
      <c r="C28" t="s">
        <v>1919</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36">
      <c r="A29" t="s">
        <v>1334</v>
      </c>
      <c r="B29" t="s">
        <v>1206</v>
      </c>
      <c r="C29" t="s">
        <v>1919</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36">
      <c r="A30" t="s">
        <v>1368</v>
      </c>
      <c r="B30" t="s">
        <v>1206</v>
      </c>
      <c r="C30" t="s">
        <v>1919</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36" s="68" customFormat="1">
      <c r="A31" s="68" t="s">
        <v>2257</v>
      </c>
      <c r="B31" s="68" t="s">
        <v>1206</v>
      </c>
      <c r="C31" s="68" t="s">
        <v>1919</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c r="AI31" s="98"/>
      <c r="AJ31" s="98"/>
    </row>
    <row r="32" spans="1:36" s="68" customFormat="1">
      <c r="A32" s="68" t="s">
        <v>2258</v>
      </c>
      <c r="B32" s="68" t="s">
        <v>1206</v>
      </c>
      <c r="C32" s="68" t="s">
        <v>1919</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c r="AI32" s="98"/>
      <c r="AJ32" s="98"/>
    </row>
    <row r="33" spans="1:36" s="68" customFormat="1">
      <c r="A33" s="68" t="s">
        <v>2259</v>
      </c>
      <c r="B33" s="68" t="s">
        <v>1206</v>
      </c>
      <c r="C33" s="68" t="s">
        <v>1919</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c r="AI33" s="98"/>
      <c r="AJ33" s="98"/>
    </row>
    <row r="34" spans="1:36" s="68" customFormat="1">
      <c r="A34" s="68" t="s">
        <v>2260</v>
      </c>
      <c r="B34" s="68" t="s">
        <v>1206</v>
      </c>
      <c r="C34" s="68" t="s">
        <v>1919</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c r="AI34" s="98"/>
      <c r="AJ34" s="98"/>
    </row>
    <row r="35" spans="1:36" s="68" customFormat="1">
      <c r="A35" s="68" t="s">
        <v>2261</v>
      </c>
      <c r="B35" s="68" t="s">
        <v>1206</v>
      </c>
      <c r="C35" s="68" t="s">
        <v>1919</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c r="AI35" s="98"/>
      <c r="AJ35" s="98"/>
    </row>
    <row r="36" spans="1:36">
      <c r="A36" t="s">
        <v>1346</v>
      </c>
      <c r="B36" t="s">
        <v>1221</v>
      </c>
      <c r="D36">
        <v>0.118110236220472</v>
      </c>
      <c r="E36">
        <v>6.24012461866438</v>
      </c>
      <c r="F36">
        <v>0.16025320984920299</v>
      </c>
      <c r="P36" t="s">
        <v>1772</v>
      </c>
      <c r="Q36">
        <v>0.83699999999999997</v>
      </c>
      <c r="R36">
        <v>7.4999999999999997E-2</v>
      </c>
      <c r="S36">
        <v>7.4999999999999997E-2</v>
      </c>
      <c r="T36">
        <v>0.89800000000000002</v>
      </c>
      <c r="U36">
        <v>8.1000000000000003E-2</v>
      </c>
      <c r="V36">
        <v>8.1000000000000003E-2</v>
      </c>
      <c r="W36">
        <v>0</v>
      </c>
      <c r="X36">
        <v>0.84</v>
      </c>
      <c r="Y36">
        <v>0.84</v>
      </c>
      <c r="Z36">
        <v>1</v>
      </c>
      <c r="AA36" t="b">
        <v>0</v>
      </c>
    </row>
    <row r="37" spans="1:36">
      <c r="A37" t="s">
        <v>1359</v>
      </c>
      <c r="B37" t="s">
        <v>1304</v>
      </c>
      <c r="E37">
        <v>6.24012461866438</v>
      </c>
      <c r="F37">
        <v>0.16025320984920299</v>
      </c>
      <c r="G37">
        <v>4.3699572403301197E-2</v>
      </c>
      <c r="H37">
        <v>1.91076717301997E-4</v>
      </c>
      <c r="I37">
        <v>0.9</v>
      </c>
      <c r="J37">
        <v>0.8</v>
      </c>
      <c r="K37">
        <v>0.8</v>
      </c>
    </row>
    <row r="38" spans="1:36">
      <c r="A38" t="s">
        <v>1419</v>
      </c>
      <c r="B38" t="s">
        <v>1387</v>
      </c>
      <c r="E38">
        <v>46.223145323439901</v>
      </c>
      <c r="F38">
        <v>2.1634183329642401E-2</v>
      </c>
    </row>
    <row r="39" spans="1:36">
      <c r="A39" t="s">
        <v>1386</v>
      </c>
      <c r="B39" t="s">
        <v>1387</v>
      </c>
      <c r="E39">
        <v>38.5192877695332</v>
      </c>
      <c r="F39">
        <v>2.5961019995570898E-2</v>
      </c>
    </row>
    <row r="40" spans="1:36">
      <c r="A40" t="s">
        <v>1253</v>
      </c>
      <c r="B40" t="s">
        <v>1206</v>
      </c>
      <c r="C40" t="s">
        <v>1922</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36">
      <c r="A41" t="s">
        <v>1348</v>
      </c>
      <c r="B41" t="s">
        <v>1206</v>
      </c>
      <c r="C41" t="s">
        <v>1920</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36">
      <c r="A42" t="s">
        <v>2232</v>
      </c>
      <c r="B42" t="s">
        <v>1210</v>
      </c>
      <c r="M42">
        <v>0.35</v>
      </c>
      <c r="N42">
        <v>0.4</v>
      </c>
      <c r="O42">
        <v>0.31</v>
      </c>
    </row>
    <row r="43" spans="1:36">
      <c r="A43" t="s">
        <v>2237</v>
      </c>
      <c r="B43" t="s">
        <v>1210</v>
      </c>
      <c r="M43">
        <v>0.35</v>
      </c>
      <c r="N43">
        <v>0.45</v>
      </c>
      <c r="O43">
        <v>0.35</v>
      </c>
    </row>
    <row r="44" spans="1:36">
      <c r="A44" t="s">
        <v>2231</v>
      </c>
      <c r="B44" t="s">
        <v>1210</v>
      </c>
      <c r="M44">
        <v>0.4</v>
      </c>
      <c r="N44">
        <v>0.4</v>
      </c>
      <c r="O44">
        <v>0.31</v>
      </c>
    </row>
    <row r="45" spans="1:36">
      <c r="A45" t="s">
        <v>2236</v>
      </c>
      <c r="B45" t="s">
        <v>1210</v>
      </c>
      <c r="M45">
        <v>0.45</v>
      </c>
      <c r="N45">
        <v>0.45</v>
      </c>
      <c r="O45">
        <v>0.35</v>
      </c>
    </row>
    <row r="46" spans="1:36">
      <c r="A46" t="s">
        <v>1336</v>
      </c>
      <c r="B46" t="s">
        <v>1210</v>
      </c>
      <c r="M46">
        <v>0.459978666556141</v>
      </c>
      <c r="N46">
        <v>0.3</v>
      </c>
      <c r="O46">
        <v>0.21</v>
      </c>
    </row>
    <row r="47" spans="1:36">
      <c r="A47" t="s">
        <v>1209</v>
      </c>
      <c r="B47" t="s">
        <v>1210</v>
      </c>
      <c r="M47">
        <v>0.46997820278562202</v>
      </c>
      <c r="N47">
        <v>0.49</v>
      </c>
      <c r="O47">
        <v>0.38</v>
      </c>
    </row>
    <row r="48" spans="1:36">
      <c r="A48" t="s">
        <v>1319</v>
      </c>
      <c r="B48" t="s">
        <v>1210</v>
      </c>
      <c r="M48">
        <v>0.51997588393302896</v>
      </c>
      <c r="N48">
        <v>0.39</v>
      </c>
      <c r="O48">
        <v>0.31</v>
      </c>
    </row>
    <row r="49" spans="1:15">
      <c r="A49" t="s">
        <v>1398</v>
      </c>
      <c r="B49" t="s">
        <v>1210</v>
      </c>
      <c r="M49">
        <v>0.51997588393302896</v>
      </c>
      <c r="N49">
        <v>0.49</v>
      </c>
      <c r="O49">
        <v>0.41</v>
      </c>
    </row>
    <row r="50" spans="1:15">
      <c r="A50" t="s">
        <v>1317</v>
      </c>
      <c r="B50" t="s">
        <v>1210</v>
      </c>
      <c r="M50" s="70">
        <v>0.51997588393302896</v>
      </c>
      <c r="N50">
        <v>0.62</v>
      </c>
      <c r="O50">
        <v>0.54</v>
      </c>
    </row>
    <row r="51" spans="1:15">
      <c r="A51" t="s">
        <v>2230</v>
      </c>
      <c r="B51" t="s">
        <v>1210</v>
      </c>
      <c r="M51">
        <v>0.55000000000000004</v>
      </c>
      <c r="N51">
        <v>0.4</v>
      </c>
      <c r="O51">
        <v>0.31</v>
      </c>
    </row>
    <row r="52" spans="1:15">
      <c r="A52" t="s">
        <v>1310</v>
      </c>
      <c r="B52" t="s">
        <v>1210</v>
      </c>
      <c r="M52">
        <v>0.56997356508043595</v>
      </c>
      <c r="N52">
        <v>0.25</v>
      </c>
      <c r="O52">
        <v>0.16</v>
      </c>
    </row>
    <row r="53" spans="1:15">
      <c r="A53" t="s">
        <v>1267</v>
      </c>
      <c r="B53" t="s">
        <v>1210</v>
      </c>
      <c r="M53">
        <v>0.56997356508043595</v>
      </c>
      <c r="N53">
        <v>0.39</v>
      </c>
      <c r="O53">
        <v>0.31</v>
      </c>
    </row>
    <row r="54" spans="1:15">
      <c r="A54" t="s">
        <v>1322</v>
      </c>
      <c r="B54" t="s">
        <v>1210</v>
      </c>
      <c r="M54">
        <v>0.56997356508043595</v>
      </c>
      <c r="N54">
        <v>0.49</v>
      </c>
      <c r="O54">
        <v>0.41</v>
      </c>
    </row>
    <row r="55" spans="1:15">
      <c r="A55" t="s">
        <v>1241</v>
      </c>
      <c r="B55" t="s">
        <v>1210</v>
      </c>
      <c r="M55">
        <v>0.58997263753939799</v>
      </c>
      <c r="N55">
        <v>0.36</v>
      </c>
      <c r="O55">
        <v>0.27</v>
      </c>
    </row>
    <row r="56" spans="1:15">
      <c r="A56" t="s">
        <v>1320</v>
      </c>
      <c r="B56" t="s">
        <v>1210</v>
      </c>
      <c r="M56">
        <v>0.58997263753939799</v>
      </c>
      <c r="N56">
        <v>0.39</v>
      </c>
      <c r="O56">
        <v>0.31</v>
      </c>
    </row>
    <row r="57" spans="1:15">
      <c r="A57" t="s">
        <v>1415</v>
      </c>
      <c r="B57" t="s">
        <v>1210</v>
      </c>
      <c r="M57">
        <v>0.61997124622784205</v>
      </c>
      <c r="N57">
        <v>0.41</v>
      </c>
      <c r="O57">
        <v>0.32</v>
      </c>
    </row>
    <row r="58" spans="1:15">
      <c r="A58" t="s">
        <v>2225</v>
      </c>
      <c r="B58" t="s">
        <v>1210</v>
      </c>
      <c r="M58">
        <v>0.65</v>
      </c>
      <c r="N58">
        <v>0.25</v>
      </c>
      <c r="O58">
        <v>0.16</v>
      </c>
    </row>
    <row r="59" spans="1:15">
      <c r="A59" t="s">
        <v>2233</v>
      </c>
      <c r="B59" t="s">
        <v>1210</v>
      </c>
      <c r="M59">
        <v>0.65</v>
      </c>
      <c r="N59">
        <v>0.7</v>
      </c>
      <c r="O59">
        <v>0.6</v>
      </c>
    </row>
    <row r="60" spans="1:15">
      <c r="A60" t="s">
        <v>1250</v>
      </c>
      <c r="B60" t="s">
        <v>1210</v>
      </c>
      <c r="M60">
        <v>0.51997588393302896</v>
      </c>
      <c r="N60">
        <v>0.39</v>
      </c>
      <c r="O60">
        <v>0.27</v>
      </c>
    </row>
    <row r="61" spans="1:15">
      <c r="A61" t="s">
        <v>1426</v>
      </c>
      <c r="B61" t="s">
        <v>1210</v>
      </c>
      <c r="M61">
        <v>0.51997588393302896</v>
      </c>
      <c r="N61">
        <v>0.49</v>
      </c>
      <c r="O61">
        <v>0.38</v>
      </c>
    </row>
    <row r="62" spans="1:15">
      <c r="A62" t="s">
        <v>1234</v>
      </c>
      <c r="B62" t="s">
        <v>1210</v>
      </c>
      <c r="M62">
        <v>0.71996660852265604</v>
      </c>
      <c r="N62">
        <v>0.25</v>
      </c>
      <c r="O62">
        <v>0.13</v>
      </c>
    </row>
    <row r="63" spans="1:15">
      <c r="A63" t="s">
        <v>1265</v>
      </c>
      <c r="B63" t="s">
        <v>1210</v>
      </c>
      <c r="M63">
        <v>0.71996660852265604</v>
      </c>
      <c r="N63">
        <v>0.36</v>
      </c>
      <c r="O63">
        <v>0.23</v>
      </c>
    </row>
    <row r="64" spans="1:15">
      <c r="A64" t="s">
        <v>1218</v>
      </c>
      <c r="B64" t="s">
        <v>1210</v>
      </c>
      <c r="M64">
        <v>0.71996660852265604</v>
      </c>
      <c r="N64">
        <v>0.39</v>
      </c>
      <c r="O64">
        <v>0.25</v>
      </c>
    </row>
    <row r="65" spans="1:15">
      <c r="A65" t="s">
        <v>2220</v>
      </c>
      <c r="B65" t="s">
        <v>1210</v>
      </c>
      <c r="M65">
        <v>0.75</v>
      </c>
      <c r="N65">
        <v>0.25</v>
      </c>
      <c r="O65">
        <v>0.16</v>
      </c>
    </row>
    <row r="66" spans="1:15">
      <c r="A66" t="s">
        <v>1268</v>
      </c>
      <c r="B66" t="s">
        <v>1210</v>
      </c>
      <c r="M66">
        <v>1.0284834727046701</v>
      </c>
      <c r="N66">
        <v>0.25</v>
      </c>
      <c r="O66">
        <v>0.11</v>
      </c>
    </row>
    <row r="67" spans="1:15">
      <c r="A67" t="s">
        <v>1282</v>
      </c>
      <c r="B67" t="s">
        <v>1210</v>
      </c>
      <c r="M67">
        <v>1.0284834727046701</v>
      </c>
      <c r="N67">
        <v>0.39</v>
      </c>
      <c r="O67">
        <v>0.22</v>
      </c>
    </row>
    <row r="68" spans="1:15">
      <c r="A68" t="s">
        <v>1233</v>
      </c>
      <c r="B68" t="s">
        <v>1210</v>
      </c>
      <c r="M68">
        <v>1.0284834727046701</v>
      </c>
      <c r="N68">
        <v>0.44</v>
      </c>
      <c r="O68">
        <v>0.27</v>
      </c>
    </row>
    <row r="69" spans="1:15">
      <c r="A69" t="s">
        <v>1274</v>
      </c>
      <c r="B69" t="s">
        <v>1210</v>
      </c>
      <c r="M69">
        <v>1.0284834727046701</v>
      </c>
      <c r="N69">
        <v>0.54</v>
      </c>
      <c r="O69">
        <v>0.38</v>
      </c>
    </row>
    <row r="70" spans="1:15">
      <c r="A70" t="s">
        <v>1445</v>
      </c>
      <c r="B70" t="s">
        <v>1210</v>
      </c>
      <c r="M70">
        <v>1.0284834727046701</v>
      </c>
      <c r="N70">
        <v>0.61</v>
      </c>
      <c r="O70">
        <v>0.47</v>
      </c>
    </row>
    <row r="71" spans="1:15">
      <c r="A71" t="s">
        <v>1345</v>
      </c>
      <c r="B71" t="s">
        <v>1210</v>
      </c>
      <c r="M71">
        <v>1.0284834727046701</v>
      </c>
      <c r="N71">
        <v>0.7</v>
      </c>
      <c r="O71">
        <v>0.6</v>
      </c>
    </row>
    <row r="72" spans="1:15">
      <c r="A72" t="s">
        <v>1207</v>
      </c>
      <c r="B72" t="s">
        <v>1206</v>
      </c>
      <c r="C72" t="s">
        <v>1920</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c r="A73" t="s">
        <v>1223</v>
      </c>
      <c r="B73" t="s">
        <v>1206</v>
      </c>
      <c r="C73" t="s">
        <v>1920</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c r="A74" t="s">
        <v>1385</v>
      </c>
      <c r="B74" t="s">
        <v>1206</v>
      </c>
      <c r="C74" t="s">
        <v>1919</v>
      </c>
      <c r="D74">
        <v>1</v>
      </c>
      <c r="E74">
        <v>0.208004153955479</v>
      </c>
      <c r="F74" s="68">
        <f>MaterialsTable[[#This Row],[Thickness (in)]]/MaterialsTable[[#This Row],[Conductivity (Btu*in/hr*ft^2*F)]]</f>
        <v>4.8075962954760945</v>
      </c>
      <c r="G74">
        <v>2.68440230477422</v>
      </c>
      <c r="H74">
        <v>0.28900353491927</v>
      </c>
      <c r="I74">
        <v>0.9</v>
      </c>
      <c r="J74">
        <v>0.6</v>
      </c>
      <c r="K74">
        <v>0.6</v>
      </c>
    </row>
    <row r="75" spans="1:15">
      <c r="A75" t="s">
        <v>1215</v>
      </c>
      <c r="B75" t="s">
        <v>1206</v>
      </c>
      <c r="C75" t="s">
        <v>1919</v>
      </c>
      <c r="D75">
        <v>2</v>
      </c>
      <c r="E75">
        <v>0.208004153955479</v>
      </c>
      <c r="F75" s="68">
        <f>MaterialsTable[[#This Row],[Thickness (in)]]/MaterialsTable[[#This Row],[Conductivity (Btu*in/hr*ft^2*F)]]</f>
        <v>9.6151925909521889</v>
      </c>
      <c r="G75">
        <v>2.68440230477422</v>
      </c>
      <c r="H75">
        <v>0.28900353491927</v>
      </c>
      <c r="I75">
        <v>0.9</v>
      </c>
      <c r="J75">
        <v>0.6</v>
      </c>
      <c r="K75">
        <v>0.6</v>
      </c>
    </row>
    <row r="76" spans="1:15">
      <c r="A76" t="s">
        <v>1281</v>
      </c>
      <c r="B76" t="s">
        <v>1206</v>
      </c>
      <c r="C76" t="s">
        <v>1919</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c r="A77" t="s">
        <v>1279</v>
      </c>
      <c r="B77" t="s">
        <v>1206</v>
      </c>
      <c r="C77" t="s">
        <v>1919</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c r="A78" t="s">
        <v>1291</v>
      </c>
      <c r="B78" t="s">
        <v>1206</v>
      </c>
      <c r="C78" t="s">
        <v>1919</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c r="A79" t="s">
        <v>1392</v>
      </c>
      <c r="B79" t="s">
        <v>1206</v>
      </c>
      <c r="C79" t="s">
        <v>1919</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c r="A80" t="s">
        <v>1371</v>
      </c>
      <c r="B80" t="s">
        <v>1206</v>
      </c>
      <c r="C80" t="s">
        <v>1919</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c r="A81" t="s">
        <v>1285</v>
      </c>
      <c r="B81" t="s">
        <v>1206</v>
      </c>
      <c r="C81" t="s">
        <v>1919</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c r="A82" t="s">
        <v>1321</v>
      </c>
      <c r="B82" t="s">
        <v>1206</v>
      </c>
      <c r="C82" t="s">
        <v>1919</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c r="A83" t="s">
        <v>1374</v>
      </c>
      <c r="B83" t="s">
        <v>1206</v>
      </c>
      <c r="C83" t="s">
        <v>1919</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c r="A84" t="s">
        <v>1264</v>
      </c>
      <c r="B84" t="s">
        <v>1206</v>
      </c>
      <c r="C84" t="s">
        <v>1919</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c r="A85" t="s">
        <v>1361</v>
      </c>
      <c r="B85" t="s">
        <v>1206</v>
      </c>
      <c r="C85" t="s">
        <v>1919</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c r="A86" t="s">
        <v>1381</v>
      </c>
      <c r="B86" t="s">
        <v>1206</v>
      </c>
      <c r="C86" t="s">
        <v>1919</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c r="A87" t="s">
        <v>1339</v>
      </c>
      <c r="B87" t="s">
        <v>1206</v>
      </c>
      <c r="C87" t="s">
        <v>1919</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c r="A88" t="s">
        <v>1388</v>
      </c>
      <c r="B88" t="s">
        <v>1206</v>
      </c>
      <c r="C88" t="s">
        <v>1919</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c r="A89" t="s">
        <v>1288</v>
      </c>
      <c r="B89" t="s">
        <v>1206</v>
      </c>
      <c r="C89" t="s">
        <v>1919</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c r="A90" t="s">
        <v>1243</v>
      </c>
      <c r="B90" t="s">
        <v>1206</v>
      </c>
      <c r="C90" t="s">
        <v>1919</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c r="A91" t="s">
        <v>1406</v>
      </c>
      <c r="B91" t="s">
        <v>1206</v>
      </c>
      <c r="C91" t="s">
        <v>1919</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c r="A92" t="s">
        <v>1372</v>
      </c>
      <c r="B92" t="s">
        <v>1206</v>
      </c>
      <c r="C92" t="s">
        <v>1919</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c r="A93" t="s">
        <v>1214</v>
      </c>
      <c r="B93" t="s">
        <v>1206</v>
      </c>
      <c r="C93" t="s">
        <v>1919</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c r="A94" t="s">
        <v>1261</v>
      </c>
      <c r="B94" t="s">
        <v>1206</v>
      </c>
      <c r="C94" t="s">
        <v>1919</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c r="A95" t="s">
        <v>1349</v>
      </c>
      <c r="B95" t="s">
        <v>1206</v>
      </c>
      <c r="C95" t="s">
        <v>1919</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c r="A96" t="s">
        <v>1424</v>
      </c>
      <c r="B96" t="s">
        <v>1206</v>
      </c>
      <c r="C96" t="s">
        <v>1919</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c r="A97" t="s">
        <v>1235</v>
      </c>
      <c r="B97" t="s">
        <v>1206</v>
      </c>
      <c r="C97" t="s">
        <v>1919</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c r="A98" t="s">
        <v>1427</v>
      </c>
      <c r="B98" t="s">
        <v>1206</v>
      </c>
      <c r="C98" t="s">
        <v>1919</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c r="A99" t="s">
        <v>1237</v>
      </c>
      <c r="B99" t="s">
        <v>1206</v>
      </c>
      <c r="C99" t="s">
        <v>1919</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c r="A100" t="s">
        <v>1444</v>
      </c>
      <c r="B100" t="s">
        <v>1206</v>
      </c>
      <c r="C100" t="s">
        <v>1919</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c r="A101" t="s">
        <v>2262</v>
      </c>
      <c r="B101" t="s">
        <v>1206</v>
      </c>
      <c r="C101" t="s">
        <v>1919</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c r="A102" s="68" t="s">
        <v>2263</v>
      </c>
      <c r="B102" t="s">
        <v>1206</v>
      </c>
      <c r="C102" t="s">
        <v>1919</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c r="A103" s="68" t="s">
        <v>2264</v>
      </c>
      <c r="B103" t="s">
        <v>1206</v>
      </c>
      <c r="C103" t="s">
        <v>1919</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c r="A104" s="68" t="s">
        <v>2265</v>
      </c>
      <c r="B104" t="s">
        <v>1206</v>
      </c>
      <c r="C104" t="s">
        <v>1919</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c r="A105" s="68" t="s">
        <v>2266</v>
      </c>
      <c r="B105" t="s">
        <v>1206</v>
      </c>
      <c r="C105" t="s">
        <v>1919</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c r="A106" s="68" t="s">
        <v>2267</v>
      </c>
      <c r="B106" t="s">
        <v>1206</v>
      </c>
      <c r="C106" t="s">
        <v>1919</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c r="A107" t="s">
        <v>1418</v>
      </c>
      <c r="B107" t="s">
        <v>1206</v>
      </c>
      <c r="C107" t="s">
        <v>1919</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c r="A108" t="s">
        <v>1305</v>
      </c>
      <c r="B108" t="s">
        <v>1206</v>
      </c>
      <c r="C108" t="s">
        <v>1919</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c r="A109" t="s">
        <v>1316</v>
      </c>
      <c r="B109" t="s">
        <v>1206</v>
      </c>
      <c r="C109" t="s">
        <v>1919</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c r="A110" t="s">
        <v>1407</v>
      </c>
      <c r="B110" t="s">
        <v>1206</v>
      </c>
      <c r="C110" t="s">
        <v>1919</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c r="A111" t="s">
        <v>1300</v>
      </c>
      <c r="B111" t="s">
        <v>1206</v>
      </c>
      <c r="C111" t="s">
        <v>1919</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c r="A112" t="s">
        <v>1355</v>
      </c>
      <c r="B112" t="s">
        <v>1206</v>
      </c>
      <c r="C112" t="s">
        <v>1919</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c r="A113" t="s">
        <v>1228</v>
      </c>
      <c r="B113" t="s">
        <v>1206</v>
      </c>
      <c r="C113" t="s">
        <v>1919</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c r="A114" t="s">
        <v>1222</v>
      </c>
      <c r="B114" t="s">
        <v>1206</v>
      </c>
      <c r="C114" t="s">
        <v>1919</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c r="A115" t="s">
        <v>1263</v>
      </c>
      <c r="B115" t="s">
        <v>1206</v>
      </c>
      <c r="C115" t="s">
        <v>1919</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c r="A116" t="s">
        <v>1376</v>
      </c>
      <c r="B116" t="s">
        <v>1206</v>
      </c>
      <c r="C116" t="s">
        <v>1919</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c r="A117" t="s">
        <v>1309</v>
      </c>
      <c r="B117" t="s">
        <v>1206</v>
      </c>
      <c r="C117" t="s">
        <v>1919</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c r="A118" t="s">
        <v>1208</v>
      </c>
      <c r="B118" t="s">
        <v>1206</v>
      </c>
      <c r="C118" t="s">
        <v>1919</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c r="A119" t="s">
        <v>1212</v>
      </c>
      <c r="B119" t="s">
        <v>1206</v>
      </c>
      <c r="C119" t="s">
        <v>1919</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c r="A120" t="s">
        <v>1255</v>
      </c>
      <c r="B120" t="s">
        <v>1206</v>
      </c>
      <c r="C120" t="s">
        <v>1919</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c r="A121" t="s">
        <v>1290</v>
      </c>
      <c r="B121" t="s">
        <v>1206</v>
      </c>
      <c r="C121" t="s">
        <v>1919</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c r="A122" t="s">
        <v>1333</v>
      </c>
      <c r="B122" t="s">
        <v>1206</v>
      </c>
      <c r="C122" t="s">
        <v>1919</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c r="A123" t="s">
        <v>1429</v>
      </c>
      <c r="B123" t="s">
        <v>1206</v>
      </c>
      <c r="C123" t="s">
        <v>1919</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c r="A124" t="s">
        <v>1262</v>
      </c>
      <c r="B124" t="s">
        <v>1206</v>
      </c>
      <c r="C124" t="s">
        <v>1919</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c r="A125" t="s">
        <v>1382</v>
      </c>
      <c r="B125" t="s">
        <v>1206</v>
      </c>
      <c r="C125" t="s">
        <v>1919</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c r="A126" t="s">
        <v>1337</v>
      </c>
      <c r="B126" t="s">
        <v>1206</v>
      </c>
      <c r="C126" t="s">
        <v>1919</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c r="A127" t="s">
        <v>1251</v>
      </c>
      <c r="B127" t="s">
        <v>1206</v>
      </c>
      <c r="C127" t="s">
        <v>1919</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c r="A128" t="s">
        <v>1362</v>
      </c>
      <c r="B128" t="s">
        <v>1206</v>
      </c>
      <c r="C128" t="s">
        <v>1919</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36">
      <c r="A129" t="s">
        <v>1248</v>
      </c>
      <c r="B129" t="s">
        <v>1206</v>
      </c>
      <c r="C129" t="s">
        <v>1919</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36">
      <c r="A130" t="s">
        <v>1242</v>
      </c>
      <c r="B130" t="s">
        <v>1206</v>
      </c>
      <c r="C130" t="s">
        <v>1919</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36">
      <c r="A131" t="s">
        <v>1313</v>
      </c>
      <c r="B131" t="s">
        <v>1206</v>
      </c>
      <c r="C131" t="s">
        <v>1919</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36">
      <c r="A132" t="s">
        <v>1289</v>
      </c>
      <c r="B132" t="s">
        <v>1206</v>
      </c>
      <c r="C132" t="s">
        <v>1919</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36">
      <c r="A133" t="s">
        <v>1260</v>
      </c>
      <c r="B133" t="s">
        <v>1206</v>
      </c>
      <c r="C133" t="s">
        <v>1919</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36">
      <c r="A134" t="s">
        <v>1401</v>
      </c>
      <c r="B134" t="s">
        <v>1206</v>
      </c>
      <c r="C134" t="s">
        <v>1919</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36">
      <c r="A135" t="s">
        <v>1230</v>
      </c>
      <c r="B135" t="s">
        <v>1206</v>
      </c>
      <c r="C135" t="s">
        <v>1919</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36">
      <c r="A136" t="s">
        <v>1358</v>
      </c>
      <c r="B136" t="s">
        <v>1206</v>
      </c>
      <c r="C136" t="s">
        <v>1919</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36" s="68" customFormat="1">
      <c r="A137" s="68" t="s">
        <v>2268</v>
      </c>
      <c r="B137" s="68" t="s">
        <v>1206</v>
      </c>
      <c r="C137" s="68" t="s">
        <v>1919</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c r="AI137" s="98"/>
      <c r="AJ137" s="98"/>
    </row>
    <row r="138" spans="1:36" s="68" customFormat="1">
      <c r="A138" s="68" t="s">
        <v>2269</v>
      </c>
      <c r="B138" s="68" t="s">
        <v>1206</v>
      </c>
      <c r="C138" s="68" t="s">
        <v>1919</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c r="AI138" s="98"/>
      <c r="AJ138" s="98"/>
    </row>
    <row r="139" spans="1:36" s="68" customFormat="1">
      <c r="A139" s="68" t="s">
        <v>2270</v>
      </c>
      <c r="B139" s="68" t="s">
        <v>1206</v>
      </c>
      <c r="C139" s="68" t="s">
        <v>1919</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c r="AI139" s="98"/>
      <c r="AJ139" s="98"/>
    </row>
    <row r="140" spans="1:36" s="68" customFormat="1">
      <c r="A140" s="68" t="s">
        <v>2271</v>
      </c>
      <c r="B140" s="68" t="s">
        <v>1206</v>
      </c>
      <c r="C140" s="68" t="s">
        <v>1919</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c r="AI140" s="98"/>
      <c r="AJ140" s="98"/>
    </row>
    <row r="141" spans="1:36" s="68" customFormat="1">
      <c r="A141" s="68" t="s">
        <v>2272</v>
      </c>
      <c r="B141" s="68" t="s">
        <v>1206</v>
      </c>
      <c r="C141" s="68" t="s">
        <v>1919</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c r="AI141" s="98"/>
      <c r="AJ141" s="98"/>
    </row>
    <row r="142" spans="1:36" s="68" customFormat="1">
      <c r="A142" s="68" t="s">
        <v>2273</v>
      </c>
      <c r="B142" s="68" t="s">
        <v>1206</v>
      </c>
      <c r="C142" s="68" t="s">
        <v>1919</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c r="AI142" s="98"/>
      <c r="AJ142" s="98"/>
    </row>
    <row r="143" spans="1:36" s="69" customFormat="1">
      <c r="A143" s="69" t="s">
        <v>2324</v>
      </c>
      <c r="B143" s="69" t="s">
        <v>1206</v>
      </c>
      <c r="C143" s="69" t="s">
        <v>1919</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c r="AI143" s="98"/>
      <c r="AJ143" s="98"/>
    </row>
    <row r="144" spans="1:36">
      <c r="A144" t="s">
        <v>1229</v>
      </c>
      <c r="B144" t="s">
        <v>1206</v>
      </c>
      <c r="C144" t="s">
        <v>1921</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c r="A145" t="s">
        <v>1311</v>
      </c>
      <c r="B145" t="s">
        <v>1206</v>
      </c>
      <c r="C145" t="s">
        <v>1921</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c r="A146" t="s">
        <v>1303</v>
      </c>
      <c r="B146" t="s">
        <v>1304</v>
      </c>
      <c r="E146">
        <v>6.24012461866438</v>
      </c>
      <c r="F146">
        <v>0.16025320984920299</v>
      </c>
      <c r="G146">
        <v>4.3699572403301197E-2</v>
      </c>
      <c r="H146">
        <v>1.67192127639247E-4</v>
      </c>
      <c r="I146">
        <v>0.9</v>
      </c>
      <c r="J146">
        <v>0.7</v>
      </c>
      <c r="K146">
        <v>0.7</v>
      </c>
    </row>
    <row r="147" spans="1:11">
      <c r="A147" t="s">
        <v>1352</v>
      </c>
      <c r="B147" t="s">
        <v>1206</v>
      </c>
      <c r="C147" t="s">
        <v>1919</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c r="A148" t="s">
        <v>1246</v>
      </c>
      <c r="B148" t="s">
        <v>1206</v>
      </c>
      <c r="C148" t="s">
        <v>1919</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c r="A149" t="s">
        <v>1213</v>
      </c>
      <c r="B149" t="s">
        <v>1206</v>
      </c>
      <c r="C149" t="s">
        <v>1919</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c r="A150" t="s">
        <v>1436</v>
      </c>
      <c r="B150" t="s">
        <v>1206</v>
      </c>
      <c r="C150" t="s">
        <v>1919</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c r="A151" t="s">
        <v>1256</v>
      </c>
      <c r="B151" t="s">
        <v>1206</v>
      </c>
      <c r="C151" t="s">
        <v>1919</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c r="A152" t="s">
        <v>1297</v>
      </c>
      <c r="B152" t="s">
        <v>1206</v>
      </c>
      <c r="C152" t="s">
        <v>1919</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c r="A153" t="s">
        <v>1315</v>
      </c>
      <c r="B153" t="s">
        <v>1206</v>
      </c>
      <c r="C153" t="s">
        <v>1919</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c r="A154" t="s">
        <v>1414</v>
      </c>
      <c r="B154" t="s">
        <v>1206</v>
      </c>
      <c r="C154" t="s">
        <v>1919</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c r="A155" t="s">
        <v>1439</v>
      </c>
      <c r="B155" t="s">
        <v>1206</v>
      </c>
      <c r="C155" t="s">
        <v>1919</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c r="A156" t="s">
        <v>1409</v>
      </c>
      <c r="B156" t="s">
        <v>1206</v>
      </c>
      <c r="C156" t="s">
        <v>1919</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c r="A157" t="s">
        <v>1399</v>
      </c>
      <c r="B157" t="s">
        <v>1206</v>
      </c>
      <c r="C157" t="s">
        <v>1919</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c r="A158" t="s">
        <v>1277</v>
      </c>
      <c r="B158" t="s">
        <v>1206</v>
      </c>
      <c r="C158" t="s">
        <v>1919</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c r="A159" t="s">
        <v>1270</v>
      </c>
      <c r="B159" t="s">
        <v>1206</v>
      </c>
      <c r="C159" t="s">
        <v>1919</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c r="A160" t="s">
        <v>1236</v>
      </c>
      <c r="B160" t="s">
        <v>1206</v>
      </c>
      <c r="C160" t="s">
        <v>1919</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36">
      <c r="A161" t="s">
        <v>1416</v>
      </c>
      <c r="B161" t="s">
        <v>1206</v>
      </c>
      <c r="C161" t="s">
        <v>1919</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36">
      <c r="A162" t="s">
        <v>1411</v>
      </c>
      <c r="B162" t="s">
        <v>1206</v>
      </c>
      <c r="C162" t="s">
        <v>1919</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36">
      <c r="A163" t="s">
        <v>1422</v>
      </c>
      <c r="B163" t="s">
        <v>1206</v>
      </c>
      <c r="C163" t="s">
        <v>1919</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36">
      <c r="A164" t="s">
        <v>1269</v>
      </c>
      <c r="B164" t="s">
        <v>1206</v>
      </c>
      <c r="C164" t="s">
        <v>1919</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36">
      <c r="A165" t="s">
        <v>1435</v>
      </c>
      <c r="B165" t="s">
        <v>1206</v>
      </c>
      <c r="C165" t="s">
        <v>1919</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36">
      <c r="A166" t="s">
        <v>1278</v>
      </c>
      <c r="B166" t="s">
        <v>1206</v>
      </c>
      <c r="C166" t="s">
        <v>1919</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36">
      <c r="A167" t="s">
        <v>1353</v>
      </c>
      <c r="B167" t="s">
        <v>1206</v>
      </c>
      <c r="C167" t="s">
        <v>1919</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36">
      <c r="A168" t="s">
        <v>1400</v>
      </c>
      <c r="B168" t="s">
        <v>1206</v>
      </c>
      <c r="C168" t="s">
        <v>1919</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36">
      <c r="A169" t="s">
        <v>1394</v>
      </c>
      <c r="B169" t="s">
        <v>1206</v>
      </c>
      <c r="C169" t="s">
        <v>1919</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36">
      <c r="A170" t="s">
        <v>1344</v>
      </c>
      <c r="B170" t="s">
        <v>1206</v>
      </c>
      <c r="C170" t="s">
        <v>1919</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36">
      <c r="A171" t="s">
        <v>1211</v>
      </c>
      <c r="B171" t="s">
        <v>1206</v>
      </c>
      <c r="C171" t="s">
        <v>1919</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36">
      <c r="A172" t="s">
        <v>1205</v>
      </c>
      <c r="B172" t="s">
        <v>1206</v>
      </c>
      <c r="C172" t="s">
        <v>1919</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36" s="68" customFormat="1">
      <c r="A173" s="68" t="s">
        <v>2274</v>
      </c>
      <c r="B173" s="68" t="s">
        <v>1206</v>
      </c>
      <c r="C173" s="68" t="s">
        <v>1919</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c r="AI173" s="98"/>
      <c r="AJ173" s="98"/>
    </row>
    <row r="174" spans="1:36" s="68" customFormat="1">
      <c r="A174" s="68" t="s">
        <v>2275</v>
      </c>
      <c r="B174" s="68" t="s">
        <v>1206</v>
      </c>
      <c r="C174" s="68" t="s">
        <v>1919</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c r="AI174" s="98"/>
      <c r="AJ174" s="98"/>
    </row>
    <row r="175" spans="1:36" s="68" customFormat="1">
      <c r="A175" s="68" t="s">
        <v>2276</v>
      </c>
      <c r="B175" s="68" t="s">
        <v>1206</v>
      </c>
      <c r="C175" s="68" t="s">
        <v>1919</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c r="AI175" s="98"/>
      <c r="AJ175" s="98"/>
    </row>
    <row r="176" spans="1:36" s="68" customFormat="1">
      <c r="A176" s="68" t="s">
        <v>2277</v>
      </c>
      <c r="B176" s="68" t="s">
        <v>1206</v>
      </c>
      <c r="C176" s="68" t="s">
        <v>1919</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c r="AI176" s="98"/>
      <c r="AJ176" s="98"/>
    </row>
    <row r="177" spans="1:36" s="68" customFormat="1">
      <c r="A177" s="68" t="s">
        <v>2278</v>
      </c>
      <c r="B177" s="68" t="s">
        <v>1206</v>
      </c>
      <c r="C177" s="68" t="s">
        <v>1919</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c r="AI177" s="98"/>
      <c r="AJ177" s="98"/>
    </row>
    <row r="178" spans="1:36" s="68" customFormat="1">
      <c r="A178" s="68" t="s">
        <v>2279</v>
      </c>
      <c r="B178" s="68" t="s">
        <v>1206</v>
      </c>
      <c r="C178" s="68" t="s">
        <v>1919</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c r="AI178" s="98"/>
      <c r="AJ178" s="98"/>
    </row>
    <row r="179" spans="1:36" s="68" customFormat="1">
      <c r="A179" s="68" t="s">
        <v>2280</v>
      </c>
      <c r="B179" s="68" t="s">
        <v>1206</v>
      </c>
      <c r="C179" s="68" t="s">
        <v>1919</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c r="AI179" s="98"/>
      <c r="AJ179" s="98"/>
    </row>
    <row r="180" spans="1:36" s="68" customFormat="1">
      <c r="A180" s="68" t="s">
        <v>2281</v>
      </c>
      <c r="B180" s="68" t="s">
        <v>1206</v>
      </c>
      <c r="C180" s="68" t="s">
        <v>1919</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c r="AI180" s="98"/>
      <c r="AJ180" s="98"/>
    </row>
    <row r="181" spans="1:36">
      <c r="A181" t="s">
        <v>1350</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36">
      <c r="A182" t="s">
        <v>1302</v>
      </c>
      <c r="B182" t="s">
        <v>1206</v>
      </c>
      <c r="C182" t="s">
        <v>1920</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36">
      <c r="A183" t="s">
        <v>1325</v>
      </c>
      <c r="B183" t="s">
        <v>1206</v>
      </c>
      <c r="C183" t="s">
        <v>1919</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36">
      <c r="A184" t="s">
        <v>1434</v>
      </c>
      <c r="B184" t="s">
        <v>1206</v>
      </c>
      <c r="C184" t="s">
        <v>1919</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36">
      <c r="A185" t="s">
        <v>1379</v>
      </c>
      <c r="B185" t="s">
        <v>1206</v>
      </c>
      <c r="C185" t="s">
        <v>1919</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36">
      <c r="A186" t="s">
        <v>1232</v>
      </c>
      <c r="B186" t="s">
        <v>1206</v>
      </c>
      <c r="C186" t="s">
        <v>1919</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36">
      <c r="A187" t="s">
        <v>1326</v>
      </c>
      <c r="B187" t="s">
        <v>1206</v>
      </c>
      <c r="C187" t="s">
        <v>1919</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36">
      <c r="A188" t="s">
        <v>1301</v>
      </c>
      <c r="B188" t="s">
        <v>1206</v>
      </c>
      <c r="C188" t="s">
        <v>1919</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36">
      <c r="A189" t="s">
        <v>1423</v>
      </c>
      <c r="B189" t="s">
        <v>1206</v>
      </c>
      <c r="C189" t="s">
        <v>1919</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36">
      <c r="A190" t="s">
        <v>1408</v>
      </c>
      <c r="B190" t="s">
        <v>1206</v>
      </c>
      <c r="C190" t="s">
        <v>1919</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36">
      <c r="A191" t="s">
        <v>1312</v>
      </c>
      <c r="B191" t="s">
        <v>1206</v>
      </c>
      <c r="C191" t="s">
        <v>1919</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36">
      <c r="A192" t="s">
        <v>1332</v>
      </c>
      <c r="B192" t="s">
        <v>1206</v>
      </c>
      <c r="C192" t="s">
        <v>1919</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36">
      <c r="A193" t="s">
        <v>1432</v>
      </c>
      <c r="B193" t="s">
        <v>1206</v>
      </c>
      <c r="C193" t="s">
        <v>1919</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36">
      <c r="A194" t="s">
        <v>1402</v>
      </c>
      <c r="B194" t="s">
        <v>1206</v>
      </c>
      <c r="C194" t="s">
        <v>1919</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36">
      <c r="A195" t="s">
        <v>1254</v>
      </c>
      <c r="B195" t="s">
        <v>1206</v>
      </c>
      <c r="C195" t="s">
        <v>1919</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36">
      <c r="A196" t="s">
        <v>1363</v>
      </c>
      <c r="B196" t="s">
        <v>1206</v>
      </c>
      <c r="C196" t="s">
        <v>1919</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36">
      <c r="A197" t="s">
        <v>1296</v>
      </c>
      <c r="B197" t="s">
        <v>1206</v>
      </c>
      <c r="C197" t="s">
        <v>1919</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36">
      <c r="A198" t="s">
        <v>1275</v>
      </c>
      <c r="B198" t="s">
        <v>1206</v>
      </c>
      <c r="C198" t="s">
        <v>1919</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36">
      <c r="A199" t="s">
        <v>1384</v>
      </c>
      <c r="B199" t="s">
        <v>1206</v>
      </c>
      <c r="C199" t="s">
        <v>1919</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36">
      <c r="A200" t="s">
        <v>1283</v>
      </c>
      <c r="B200" t="s">
        <v>1206</v>
      </c>
      <c r="C200" t="s">
        <v>1919</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36">
      <c r="A201" t="s">
        <v>1367</v>
      </c>
      <c r="B201" t="s">
        <v>1206</v>
      </c>
      <c r="C201" t="s">
        <v>1919</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36" s="68" customFormat="1">
      <c r="A202" s="68" t="s">
        <v>2282</v>
      </c>
      <c r="B202" s="68" t="s">
        <v>1206</v>
      </c>
      <c r="C202" s="68" t="s">
        <v>1919</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c r="AI202" s="98"/>
      <c r="AJ202" s="98"/>
    </row>
    <row r="203" spans="1:36" s="68" customFormat="1">
      <c r="A203" s="68" t="s">
        <v>2283</v>
      </c>
      <c r="B203" s="68" t="s">
        <v>1206</v>
      </c>
      <c r="C203" s="68" t="s">
        <v>1919</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c r="AI203" s="98"/>
      <c r="AJ203" s="98"/>
    </row>
    <row r="204" spans="1:36" s="68" customFormat="1">
      <c r="A204" s="68" t="s">
        <v>2284</v>
      </c>
      <c r="B204" s="68" t="s">
        <v>1206</v>
      </c>
      <c r="C204" s="68" t="s">
        <v>1919</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c r="AI204" s="98"/>
      <c r="AJ204" s="98"/>
    </row>
    <row r="205" spans="1:36" s="68" customFormat="1">
      <c r="A205" s="68" t="s">
        <v>2285</v>
      </c>
      <c r="B205" s="68" t="s">
        <v>1206</v>
      </c>
      <c r="C205" s="68" t="s">
        <v>1919</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c r="AI205" s="98"/>
      <c r="AJ205" s="98"/>
    </row>
    <row r="206" spans="1:36" s="68" customFormat="1">
      <c r="A206" s="68" t="s">
        <v>2286</v>
      </c>
      <c r="B206" s="68" t="s">
        <v>1206</v>
      </c>
      <c r="C206" s="68" t="s">
        <v>1919</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c r="AI206" s="98"/>
      <c r="AJ206" s="98"/>
    </row>
    <row r="207" spans="1:36" s="68" customFormat="1">
      <c r="A207" s="68" t="s">
        <v>2287</v>
      </c>
      <c r="B207" s="68" t="s">
        <v>1206</v>
      </c>
      <c r="C207" s="68" t="s">
        <v>1919</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c r="AI207" s="98"/>
      <c r="AJ207" s="98"/>
    </row>
    <row r="208" spans="1:36" s="68" customFormat="1">
      <c r="A208" s="68" t="s">
        <v>2288</v>
      </c>
      <c r="B208" s="68" t="s">
        <v>1206</v>
      </c>
      <c r="C208" s="68" t="s">
        <v>1919</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c r="AI208" s="98"/>
      <c r="AJ208" s="98"/>
    </row>
    <row r="209" spans="1:36" s="68" customFormat="1">
      <c r="A209" s="68" t="s">
        <v>2289</v>
      </c>
      <c r="B209" s="68" t="s">
        <v>1206</v>
      </c>
      <c r="C209" s="68" t="s">
        <v>1919</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c r="AI209" s="98"/>
      <c r="AJ209" s="98"/>
    </row>
    <row r="210" spans="1:36">
      <c r="A210" t="s">
        <v>1391</v>
      </c>
      <c r="B210" t="s">
        <v>1206</v>
      </c>
      <c r="C210" t="s">
        <v>1922</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36">
      <c r="A211" t="s">
        <v>1428</v>
      </c>
      <c r="B211" t="s">
        <v>1206</v>
      </c>
      <c r="C211" t="s">
        <v>1919</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36">
      <c r="A212" t="s">
        <v>1273</v>
      </c>
      <c r="B212" t="s">
        <v>1206</v>
      </c>
      <c r="C212" t="s">
        <v>1919</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36">
      <c r="A213" t="s">
        <v>1378</v>
      </c>
      <c r="B213" t="s">
        <v>1206</v>
      </c>
      <c r="C213" t="s">
        <v>1919</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36">
      <c r="A214" t="s">
        <v>1425</v>
      </c>
      <c r="B214" t="s">
        <v>1206</v>
      </c>
      <c r="C214" t="s">
        <v>1919</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36">
      <c r="A215" t="s">
        <v>1331</v>
      </c>
      <c r="B215" t="s">
        <v>1206</v>
      </c>
      <c r="C215" t="s">
        <v>1919</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36">
      <c r="A216" t="s">
        <v>1276</v>
      </c>
      <c r="B216" t="s">
        <v>1206</v>
      </c>
      <c r="C216" t="s">
        <v>1919</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36">
      <c r="A217" t="s">
        <v>1421</v>
      </c>
      <c r="B217" t="s">
        <v>1206</v>
      </c>
      <c r="C217" t="s">
        <v>1919</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36">
      <c r="A218" t="s">
        <v>1366</v>
      </c>
      <c r="B218" t="s">
        <v>1206</v>
      </c>
      <c r="C218" t="s">
        <v>1919</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36">
      <c r="A219" t="s">
        <v>1365</v>
      </c>
      <c r="B219" t="s">
        <v>1206</v>
      </c>
      <c r="C219" t="s">
        <v>1923</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36">
      <c r="A220" t="s">
        <v>1247</v>
      </c>
      <c r="B220" t="s">
        <v>1206</v>
      </c>
      <c r="C220" t="s">
        <v>1919</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36">
      <c r="A221" t="s">
        <v>1437</v>
      </c>
      <c r="B221" t="s">
        <v>1206</v>
      </c>
      <c r="C221" t="s">
        <v>1919</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36">
      <c r="A222" t="s">
        <v>1364</v>
      </c>
      <c r="B222" t="s">
        <v>1206</v>
      </c>
      <c r="C222" t="s">
        <v>1919</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36">
      <c r="A223" t="s">
        <v>1413</v>
      </c>
      <c r="B223" t="s">
        <v>1206</v>
      </c>
      <c r="C223" t="s">
        <v>1919</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36">
      <c r="A224" t="s">
        <v>1299</v>
      </c>
      <c r="B224" t="s">
        <v>1206</v>
      </c>
      <c r="C224" t="s">
        <v>1919</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c r="A225" t="s">
        <v>1323</v>
      </c>
      <c r="B225" t="s">
        <v>1206</v>
      </c>
      <c r="C225" t="s">
        <v>1919</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c r="A226" t="s">
        <v>1351</v>
      </c>
      <c r="B226" t="s">
        <v>1206</v>
      </c>
      <c r="C226" t="s">
        <v>1919</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c r="A227" t="s">
        <v>1227</v>
      </c>
      <c r="B227" t="s">
        <v>1206</v>
      </c>
      <c r="C227" t="s">
        <v>1919</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c r="A228" t="s">
        <v>1298</v>
      </c>
      <c r="B228" t="s">
        <v>1206</v>
      </c>
      <c r="C228" t="s">
        <v>1919</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c r="A229" t="s">
        <v>1272</v>
      </c>
      <c r="B229" t="s">
        <v>1206</v>
      </c>
      <c r="C229" t="s">
        <v>1919</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c r="A230" t="s">
        <v>1293</v>
      </c>
      <c r="B230" t="s">
        <v>1206</v>
      </c>
      <c r="C230" t="s">
        <v>1919</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c r="A231" t="s">
        <v>1245</v>
      </c>
      <c r="B231" t="s">
        <v>1206</v>
      </c>
      <c r="C231" t="s">
        <v>1919</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c r="A232" t="s">
        <v>1340</v>
      </c>
      <c r="B232" t="s">
        <v>1206</v>
      </c>
      <c r="C232" t="s">
        <v>1919</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c r="A233" t="s">
        <v>1393</v>
      </c>
      <c r="B233" t="s">
        <v>1206</v>
      </c>
      <c r="C233" t="s">
        <v>1919</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c r="A234" t="s">
        <v>1217</v>
      </c>
      <c r="B234" t="s">
        <v>1206</v>
      </c>
      <c r="C234" t="s">
        <v>1919</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c r="A235" t="s">
        <v>1292</v>
      </c>
      <c r="B235" t="s">
        <v>1206</v>
      </c>
      <c r="C235" t="s">
        <v>1919</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c r="A236" t="s">
        <v>1216</v>
      </c>
      <c r="B236" t="s">
        <v>1206</v>
      </c>
      <c r="C236" t="s">
        <v>1919</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c r="A237" t="s">
        <v>1433</v>
      </c>
      <c r="B237" t="s">
        <v>1206</v>
      </c>
      <c r="C237" t="s">
        <v>1919</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c r="A238" t="s">
        <v>1347</v>
      </c>
      <c r="B238" t="s">
        <v>1206</v>
      </c>
      <c r="C238" t="s">
        <v>1919</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c r="A239" t="s">
        <v>1441</v>
      </c>
      <c r="B239" t="s">
        <v>1206</v>
      </c>
      <c r="C239" t="s">
        <v>1919</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c r="A240" t="s">
        <v>1330</v>
      </c>
      <c r="B240" t="s">
        <v>1206</v>
      </c>
      <c r="C240" t="s">
        <v>1919</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36">
      <c r="A241" t="s">
        <v>1375</v>
      </c>
      <c r="B241" t="s">
        <v>1206</v>
      </c>
      <c r="C241" t="s">
        <v>1919</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36">
      <c r="A242" t="s">
        <v>1357</v>
      </c>
      <c r="B242" t="s">
        <v>1206</v>
      </c>
      <c r="C242" t="s">
        <v>1919</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36">
      <c r="A243" t="s">
        <v>1328</v>
      </c>
      <c r="B243" t="s">
        <v>1206</v>
      </c>
      <c r="C243" t="s">
        <v>1919</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36">
      <c r="A244" t="s">
        <v>1249</v>
      </c>
      <c r="B244" t="s">
        <v>1206</v>
      </c>
      <c r="C244" t="s">
        <v>1919</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36">
      <c r="A245" t="s">
        <v>1383</v>
      </c>
      <c r="B245" t="s">
        <v>1206</v>
      </c>
      <c r="C245" t="s">
        <v>1919</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36">
      <c r="A246" t="s">
        <v>1396</v>
      </c>
      <c r="B246" t="s">
        <v>1206</v>
      </c>
      <c r="C246" t="s">
        <v>1919</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36" s="68" customFormat="1">
      <c r="A247" s="68" t="s">
        <v>2290</v>
      </c>
      <c r="B247" s="68" t="s">
        <v>1206</v>
      </c>
      <c r="C247" s="68" t="s">
        <v>1919</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c r="AI247" s="98"/>
      <c r="AJ247" s="98"/>
    </row>
    <row r="248" spans="1:36" s="68" customFormat="1">
      <c r="A248" s="68" t="s">
        <v>2291</v>
      </c>
      <c r="B248" s="68" t="s">
        <v>1206</v>
      </c>
      <c r="C248" s="68" t="s">
        <v>1919</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c r="AI248" s="98"/>
      <c r="AJ248" s="98"/>
    </row>
    <row r="249" spans="1:36" s="68" customFormat="1">
      <c r="A249" s="68" t="s">
        <v>2292</v>
      </c>
      <c r="B249" s="68" t="s">
        <v>1206</v>
      </c>
      <c r="C249" s="68" t="s">
        <v>1919</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c r="AI249" s="98"/>
      <c r="AJ249" s="98"/>
    </row>
    <row r="250" spans="1:36" s="68" customFormat="1">
      <c r="A250" s="68" t="s">
        <v>2293</v>
      </c>
      <c r="B250" s="68" t="s">
        <v>1206</v>
      </c>
      <c r="C250" s="68" t="s">
        <v>1919</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c r="AI250" s="98"/>
      <c r="AJ250" s="98"/>
    </row>
    <row r="251" spans="1:36" s="70" customFormat="1">
      <c r="A251" s="70" t="s">
        <v>2342</v>
      </c>
      <c r="B251" s="70" t="s">
        <v>1206</v>
      </c>
      <c r="C251" s="70" t="s">
        <v>1919</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c r="AI251" s="98"/>
      <c r="AJ251" s="98"/>
    </row>
    <row r="252" spans="1:36" s="70" customFormat="1">
      <c r="A252" s="70" t="s">
        <v>2343</v>
      </c>
      <c r="B252" s="70" t="s">
        <v>1206</v>
      </c>
      <c r="C252" s="70" t="s">
        <v>1919</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c r="AI252" s="98"/>
      <c r="AJ252" s="98"/>
    </row>
    <row r="253" spans="1:36">
      <c r="A253" t="s">
        <v>1430</v>
      </c>
      <c r="B253" t="s">
        <v>1221</v>
      </c>
      <c r="D253">
        <v>0.118110236220472</v>
      </c>
      <c r="E253">
        <v>14.610905121012699</v>
      </c>
      <c r="F253">
        <v>6.8442029546947503E-2</v>
      </c>
      <c r="P253" t="s">
        <v>1772</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36">
      <c r="A254" t="s">
        <v>1410</v>
      </c>
      <c r="B254" t="s">
        <v>1221</v>
      </c>
      <c r="D254">
        <v>0.118110236220472</v>
      </c>
      <c r="E254">
        <v>0.287739079638413</v>
      </c>
      <c r="F254">
        <v>3.47537081600681</v>
      </c>
      <c r="P254" t="s">
        <v>1772</v>
      </c>
      <c r="Q254">
        <v>0.2349</v>
      </c>
      <c r="R254">
        <v>0.71509999999999996</v>
      </c>
      <c r="S254">
        <v>0.71509999999999996</v>
      </c>
      <c r="T254">
        <v>0.25119999999999998</v>
      </c>
      <c r="U254">
        <v>0.69879999999999998</v>
      </c>
      <c r="V254">
        <v>0.69879999999999998</v>
      </c>
      <c r="W254">
        <v>0</v>
      </c>
      <c r="X254">
        <v>0.9</v>
      </c>
      <c r="Y254">
        <v>0.9</v>
      </c>
      <c r="Z254">
        <v>1</v>
      </c>
      <c r="AA254" t="b">
        <v>0</v>
      </c>
    </row>
    <row r="255" spans="1:36">
      <c r="A255" t="s">
        <v>1341</v>
      </c>
      <c r="B255" t="s">
        <v>1221</v>
      </c>
      <c r="D255">
        <v>0.118110236220472</v>
      </c>
      <c r="E255">
        <v>0.13312265853150701</v>
      </c>
      <c r="F255">
        <v>7.5118692116813799</v>
      </c>
      <c r="P255" t="s">
        <v>1772</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36">
      <c r="A256" t="s">
        <v>1287</v>
      </c>
      <c r="B256" t="s">
        <v>1221</v>
      </c>
      <c r="D256">
        <v>0.118110236220472</v>
      </c>
      <c r="E256">
        <v>9.2215174920262502E-2</v>
      </c>
      <c r="F256">
        <v>10.844202170246801</v>
      </c>
      <c r="P256" t="s">
        <v>1772</v>
      </c>
      <c r="Q256">
        <v>0.33110000000000001</v>
      </c>
      <c r="R256">
        <v>0.61890000000000001</v>
      </c>
      <c r="S256">
        <v>0.61890000000000001</v>
      </c>
      <c r="T256">
        <v>0.44</v>
      </c>
      <c r="U256">
        <v>0.51</v>
      </c>
      <c r="V256">
        <v>0.51</v>
      </c>
      <c r="W256">
        <v>0</v>
      </c>
      <c r="X256">
        <v>0.9</v>
      </c>
      <c r="Y256">
        <v>0.9</v>
      </c>
      <c r="Z256">
        <v>1</v>
      </c>
      <c r="AA256" t="b">
        <v>0</v>
      </c>
    </row>
    <row r="257" spans="1:27">
      <c r="A257" t="s">
        <v>1220</v>
      </c>
      <c r="B257" t="s">
        <v>1221</v>
      </c>
      <c r="D257">
        <v>0.118110236220472</v>
      </c>
      <c r="E257">
        <v>9.2215174920262502E-2</v>
      </c>
      <c r="F257">
        <v>10.844202170246801</v>
      </c>
      <c r="P257" t="s">
        <v>1772</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1238</v>
      </c>
      <c r="B258" t="s">
        <v>1221</v>
      </c>
      <c r="D258">
        <v>0.118110236220472</v>
      </c>
      <c r="E258">
        <v>6.1707899006792202E-2</v>
      </c>
      <c r="F258">
        <v>16.205380771267698</v>
      </c>
      <c r="P258" t="s">
        <v>1772</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1314</v>
      </c>
      <c r="B259" t="s">
        <v>1206</v>
      </c>
      <c r="C259" t="s">
        <v>1919</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c r="A260" t="s">
        <v>1286</v>
      </c>
      <c r="B260" t="s">
        <v>1206</v>
      </c>
      <c r="C260" t="s">
        <v>1919</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c r="A261" t="s">
        <v>1343</v>
      </c>
      <c r="B261" t="s">
        <v>1206</v>
      </c>
      <c r="C261" t="s">
        <v>1919</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c r="A262" t="s">
        <v>1284</v>
      </c>
      <c r="B262" t="s">
        <v>1206</v>
      </c>
      <c r="C262" t="s">
        <v>1919</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c r="A263" t="s">
        <v>1438</v>
      </c>
      <c r="B263" t="s">
        <v>1206</v>
      </c>
      <c r="C263" t="s">
        <v>1919</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c r="A264" t="s">
        <v>1417</v>
      </c>
      <c r="B264" t="s">
        <v>1206</v>
      </c>
      <c r="C264" t="s">
        <v>1919</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c r="A265" t="s">
        <v>1258</v>
      </c>
      <c r="B265" t="s">
        <v>1206</v>
      </c>
      <c r="C265" t="s">
        <v>1919</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c r="A266" t="s">
        <v>1440</v>
      </c>
      <c r="B266" t="s">
        <v>1206</v>
      </c>
      <c r="C266" t="s">
        <v>1919</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c r="A267" t="s">
        <v>1431</v>
      </c>
      <c r="B267" t="s">
        <v>1206</v>
      </c>
      <c r="C267" t="s">
        <v>1919</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c r="A268" t="s">
        <v>1244</v>
      </c>
      <c r="B268" t="s">
        <v>1206</v>
      </c>
      <c r="C268" t="s">
        <v>1919</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c r="A269" t="s">
        <v>1342</v>
      </c>
      <c r="B269" t="s">
        <v>1206</v>
      </c>
      <c r="C269" t="s">
        <v>1919</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c r="A270" t="s">
        <v>1356</v>
      </c>
      <c r="B270" t="s">
        <v>1206</v>
      </c>
      <c r="C270" t="s">
        <v>1919</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c r="A271" t="s">
        <v>1370</v>
      </c>
      <c r="B271" t="s">
        <v>1206</v>
      </c>
      <c r="C271" t="s">
        <v>1919</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c r="A272" t="s">
        <v>1442</v>
      </c>
      <c r="B272" t="s">
        <v>1206</v>
      </c>
      <c r="C272" t="s">
        <v>1919</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36">
      <c r="A273" t="s">
        <v>1443</v>
      </c>
      <c r="B273" t="s">
        <v>1206</v>
      </c>
      <c r="C273" t="s">
        <v>1919</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36">
      <c r="A274" t="s">
        <v>1257</v>
      </c>
      <c r="B274" t="s">
        <v>1206</v>
      </c>
      <c r="C274" t="s">
        <v>1919</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36">
      <c r="A275" t="s">
        <v>1390</v>
      </c>
      <c r="B275" t="s">
        <v>1206</v>
      </c>
      <c r="C275" t="s">
        <v>1919</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36">
      <c r="A276" t="s">
        <v>1389</v>
      </c>
      <c r="B276" t="s">
        <v>1206</v>
      </c>
      <c r="C276" t="s">
        <v>1919</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36">
      <c r="A277" t="s">
        <v>1403</v>
      </c>
      <c r="B277" t="s">
        <v>1206</v>
      </c>
      <c r="C277" t="s">
        <v>1919</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36">
      <c r="A278" t="s">
        <v>1360</v>
      </c>
      <c r="B278" t="s">
        <v>1206</v>
      </c>
      <c r="C278" t="s">
        <v>1919</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36">
      <c r="A279" t="s">
        <v>1335</v>
      </c>
      <c r="B279" t="s">
        <v>1206</v>
      </c>
      <c r="C279" t="s">
        <v>1919</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36">
      <c r="A280" t="s">
        <v>1295</v>
      </c>
      <c r="B280" t="s">
        <v>1206</v>
      </c>
      <c r="C280" t="s">
        <v>1919</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36">
      <c r="A281" t="s">
        <v>1219</v>
      </c>
      <c r="B281" t="s">
        <v>1206</v>
      </c>
      <c r="C281" t="s">
        <v>1919</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36">
      <c r="A282" t="s">
        <v>1369</v>
      </c>
      <c r="B282" t="s">
        <v>1206</v>
      </c>
      <c r="C282" t="s">
        <v>1919</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36">
      <c r="A283" t="s">
        <v>1354</v>
      </c>
      <c r="B283" t="s">
        <v>1206</v>
      </c>
      <c r="C283" t="s">
        <v>1919</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36">
      <c r="A284" t="s">
        <v>1412</v>
      </c>
      <c r="B284" t="s">
        <v>1206</v>
      </c>
      <c r="C284" t="s">
        <v>1919</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36">
      <c r="A285" t="s">
        <v>1280</v>
      </c>
      <c r="B285" t="s">
        <v>1206</v>
      </c>
      <c r="C285" t="s">
        <v>1919</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36">
      <c r="A286" t="s">
        <v>1324</v>
      </c>
      <c r="B286" t="s">
        <v>1206</v>
      </c>
      <c r="C286" t="s">
        <v>1919</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36">
      <c r="A287" t="s">
        <v>1231</v>
      </c>
      <c r="B287" t="s">
        <v>1206</v>
      </c>
      <c r="C287" t="s">
        <v>1919</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36" s="68" customFormat="1">
      <c r="A288" s="68" t="s">
        <v>2294</v>
      </c>
      <c r="B288" s="68" t="s">
        <v>1206</v>
      </c>
      <c r="C288" s="68" t="s">
        <v>1919</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c r="AI288" s="98"/>
      <c r="AJ288" s="98"/>
    </row>
    <row r="289" spans="1:36" s="68" customFormat="1">
      <c r="A289" s="68" t="s">
        <v>2295</v>
      </c>
      <c r="B289" s="68" t="s">
        <v>1206</v>
      </c>
      <c r="C289" s="68" t="s">
        <v>1919</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c r="AI289" s="98"/>
      <c r="AJ289" s="98"/>
    </row>
    <row r="290" spans="1:36" s="68" customFormat="1">
      <c r="A290" s="68" t="s">
        <v>2296</v>
      </c>
      <c r="B290" s="68" t="s">
        <v>1206</v>
      </c>
      <c r="C290" s="68" t="s">
        <v>1919</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c r="AI290" s="98"/>
      <c r="AJ290" s="98"/>
    </row>
    <row r="291" spans="1:36" s="68" customFormat="1">
      <c r="A291" s="68" t="s">
        <v>2297</v>
      </c>
      <c r="B291" s="68" t="s">
        <v>1206</v>
      </c>
      <c r="C291" s="68" t="s">
        <v>1919</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c r="AI291" s="98"/>
      <c r="AJ291" s="98"/>
    </row>
    <row r="292" spans="1:36" s="68" customFormat="1">
      <c r="A292" s="68" t="s">
        <v>2298</v>
      </c>
      <c r="B292" s="68" t="s">
        <v>1206</v>
      </c>
      <c r="C292" s="68" t="s">
        <v>1919</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c r="AI292" s="98"/>
      <c r="AJ292" s="98"/>
    </row>
    <row r="293" spans="1:36" s="70" customFormat="1">
      <c r="A293" s="70" t="s">
        <v>1318</v>
      </c>
      <c r="B293" s="70" t="s">
        <v>1206</v>
      </c>
      <c r="C293" s="70" t="s">
        <v>1920</v>
      </c>
      <c r="D293" s="70">
        <v>0.39370078740157499</v>
      </c>
      <c r="E293" s="70">
        <v>0.76268189783675799</v>
      </c>
      <c r="F293" s="70">
        <f>MaterialsTable[[#This Row],[Thickness (in)]]/MaterialsTable[[#This Row],[Conductivity (Btu*in/hr*ft^2*F)]]</f>
        <v>0.51620575828304427</v>
      </c>
      <c r="G293" s="70">
        <v>33.9995158889799</v>
      </c>
      <c r="H293" s="70">
        <v>0.28900353491927</v>
      </c>
      <c r="I293" s="70">
        <v>0.9</v>
      </c>
      <c r="J293" s="70">
        <v>0.78</v>
      </c>
      <c r="K293" s="70">
        <v>0.78</v>
      </c>
      <c r="AI293" s="98"/>
      <c r="AJ293" s="98"/>
    </row>
    <row r="294" spans="1:36" s="70" customFormat="1">
      <c r="A294" s="70" t="s">
        <v>3381</v>
      </c>
      <c r="B294" s="70" t="s">
        <v>1206</v>
      </c>
      <c r="D294" s="70">
        <v>6</v>
      </c>
      <c r="E294" s="70">
        <v>6.5195999999999996</v>
      </c>
      <c r="F294" s="70">
        <v>0.92</v>
      </c>
      <c r="G294" s="70">
        <v>0.08</v>
      </c>
      <c r="H294" s="70">
        <v>0.24</v>
      </c>
      <c r="AB294" s="70" t="s">
        <v>3250</v>
      </c>
      <c r="AC294" s="70" t="s">
        <v>1405</v>
      </c>
      <c r="AD294" s="70" t="s">
        <v>3381</v>
      </c>
      <c r="AI294" s="98"/>
      <c r="AJ294" s="98"/>
    </row>
    <row r="295" spans="1:36" s="70" customFormat="1">
      <c r="A295" s="70" t="s">
        <v>3252</v>
      </c>
      <c r="B295" s="70" t="s">
        <v>1206</v>
      </c>
      <c r="D295" s="70">
        <v>5.5</v>
      </c>
      <c r="E295" s="70">
        <v>8.4599999999999902</v>
      </c>
      <c r="F295" s="70">
        <v>0.65</v>
      </c>
      <c r="G295" s="70">
        <v>0.08</v>
      </c>
      <c r="H295" s="70">
        <v>0.24</v>
      </c>
      <c r="AB295" s="70" t="s">
        <v>3250</v>
      </c>
      <c r="AC295" s="70" t="s">
        <v>1405</v>
      </c>
      <c r="AD295" s="70" t="s">
        <v>3252</v>
      </c>
      <c r="AI295" s="98"/>
      <c r="AJ295" s="98"/>
    </row>
    <row r="296" spans="1:36" s="70" customFormat="1">
      <c r="A296" s="70" t="s">
        <v>3382</v>
      </c>
      <c r="B296" s="70" t="s">
        <v>1206</v>
      </c>
      <c r="D296" s="70">
        <v>0.5</v>
      </c>
      <c r="E296" s="70">
        <v>0.65039999999999998</v>
      </c>
      <c r="F296" s="70">
        <v>0.77</v>
      </c>
      <c r="G296" s="70">
        <v>0.08</v>
      </c>
      <c r="H296" s="70">
        <v>0.24</v>
      </c>
      <c r="AB296" s="70" t="s">
        <v>3250</v>
      </c>
      <c r="AC296" s="70" t="s">
        <v>1405</v>
      </c>
      <c r="AD296" s="70" t="s">
        <v>3382</v>
      </c>
      <c r="AI296" s="98"/>
      <c r="AJ296" s="98"/>
    </row>
    <row r="297" spans="1:36" s="70" customFormat="1">
      <c r="A297" s="70" t="s">
        <v>3383</v>
      </c>
      <c r="B297" s="70" t="s">
        <v>1206</v>
      </c>
      <c r="D297" s="70">
        <v>0.75</v>
      </c>
      <c r="E297" s="70">
        <v>0.89039999999999997</v>
      </c>
      <c r="F297" s="70">
        <v>0.84</v>
      </c>
      <c r="G297" s="70">
        <v>0.08</v>
      </c>
      <c r="H297" s="70">
        <v>0.24</v>
      </c>
      <c r="AB297" s="70" t="s">
        <v>3250</v>
      </c>
      <c r="AC297" s="70" t="s">
        <v>1405</v>
      </c>
      <c r="AD297" s="70" t="s">
        <v>3383</v>
      </c>
      <c r="AI297" s="98"/>
      <c r="AJ297" s="98"/>
    </row>
    <row r="298" spans="1:36" s="70" customFormat="1">
      <c r="A298" s="70" t="s">
        <v>3384</v>
      </c>
      <c r="B298" s="70" t="s">
        <v>1206</v>
      </c>
      <c r="D298" s="70">
        <v>1.5</v>
      </c>
      <c r="E298" s="70">
        <v>1.7196</v>
      </c>
      <c r="F298" s="70">
        <v>0.87</v>
      </c>
      <c r="G298" s="70">
        <v>0.08</v>
      </c>
      <c r="H298" s="70">
        <v>0.24</v>
      </c>
      <c r="AB298" s="70" t="s">
        <v>3250</v>
      </c>
      <c r="AC298" s="70" t="s">
        <v>1405</v>
      </c>
      <c r="AD298" s="70" t="s">
        <v>3384</v>
      </c>
      <c r="AI298" s="98"/>
      <c r="AJ298" s="98"/>
    </row>
    <row r="299" spans="1:36" s="70" customFormat="1">
      <c r="A299" s="70" t="s">
        <v>3385</v>
      </c>
      <c r="B299" s="70" t="s">
        <v>1206</v>
      </c>
      <c r="D299" s="70">
        <v>3.5</v>
      </c>
      <c r="E299" s="70">
        <v>4.1196000000000002</v>
      </c>
      <c r="F299" s="70">
        <v>0.85</v>
      </c>
      <c r="G299" s="70">
        <v>0.08</v>
      </c>
      <c r="H299" s="70">
        <v>0.24</v>
      </c>
      <c r="AB299" s="70" t="s">
        <v>3250</v>
      </c>
      <c r="AC299" s="70" t="s">
        <v>1405</v>
      </c>
      <c r="AD299" s="70" t="s">
        <v>3385</v>
      </c>
      <c r="AI299" s="98"/>
      <c r="AJ299" s="98"/>
    </row>
    <row r="300" spans="1:36" s="70" customFormat="1">
      <c r="A300" s="70" t="s">
        <v>3386</v>
      </c>
      <c r="B300" s="70" t="s">
        <v>1206</v>
      </c>
      <c r="D300" s="70">
        <v>0.5</v>
      </c>
      <c r="E300" s="70">
        <v>0.6804</v>
      </c>
      <c r="F300" s="70">
        <v>0.73</v>
      </c>
      <c r="G300" s="70">
        <v>0.08</v>
      </c>
      <c r="H300" s="70">
        <v>0.24</v>
      </c>
      <c r="AB300" s="70" t="s">
        <v>3250</v>
      </c>
      <c r="AC300" s="70" t="s">
        <v>1405</v>
      </c>
      <c r="AD300" s="70" t="s">
        <v>3386</v>
      </c>
      <c r="AI300" s="98"/>
      <c r="AJ300" s="98"/>
    </row>
    <row r="301" spans="1:36" s="70" customFormat="1">
      <c r="A301" s="70" t="s">
        <v>3387</v>
      </c>
      <c r="B301" s="70" t="s">
        <v>1206</v>
      </c>
      <c r="D301" s="70">
        <v>0.75</v>
      </c>
      <c r="E301" s="70">
        <v>0.99960000000000004</v>
      </c>
      <c r="F301" s="70">
        <v>0.75</v>
      </c>
      <c r="G301" s="70">
        <v>0.08</v>
      </c>
      <c r="H301" s="70">
        <v>0.24</v>
      </c>
      <c r="AB301" s="70" t="s">
        <v>3250</v>
      </c>
      <c r="AC301" s="70" t="s">
        <v>1405</v>
      </c>
      <c r="AD301" s="70" t="s">
        <v>3387</v>
      </c>
      <c r="AI301" s="98"/>
      <c r="AJ301" s="98"/>
    </row>
    <row r="302" spans="1:36" s="70" customFormat="1">
      <c r="A302" s="70" t="s">
        <v>3388</v>
      </c>
      <c r="B302" s="70" t="s">
        <v>1206</v>
      </c>
      <c r="D302" s="70">
        <v>1.5</v>
      </c>
      <c r="E302" s="70">
        <v>1.95</v>
      </c>
      <c r="F302" s="70">
        <v>0.77</v>
      </c>
      <c r="G302" s="70">
        <v>0.08</v>
      </c>
      <c r="H302" s="70">
        <v>0.24</v>
      </c>
      <c r="AB302" s="70" t="s">
        <v>3250</v>
      </c>
      <c r="AC302" s="70" t="s">
        <v>1405</v>
      </c>
      <c r="AD302" s="70" t="s">
        <v>3388</v>
      </c>
      <c r="AI302" s="98"/>
      <c r="AJ302" s="98"/>
    </row>
    <row r="303" spans="1:36" s="70" customFormat="1">
      <c r="A303" s="70" t="s">
        <v>3389</v>
      </c>
      <c r="B303" s="70" t="s">
        <v>1206</v>
      </c>
      <c r="D303" s="70">
        <v>3.5</v>
      </c>
      <c r="E303" s="70">
        <v>4.38</v>
      </c>
      <c r="F303" s="70">
        <v>0.8</v>
      </c>
      <c r="G303" s="70">
        <v>0.08</v>
      </c>
      <c r="H303" s="70">
        <v>0.24</v>
      </c>
      <c r="AB303" s="70" t="s">
        <v>3250</v>
      </c>
      <c r="AC303" s="70" t="s">
        <v>1405</v>
      </c>
      <c r="AD303" s="70" t="s">
        <v>3389</v>
      </c>
      <c r="AI303" s="98"/>
      <c r="AJ303" s="98"/>
    </row>
    <row r="304" spans="1:36" s="70" customFormat="1">
      <c r="A304" s="70" t="s">
        <v>3390</v>
      </c>
      <c r="B304" s="70" t="s">
        <v>1206</v>
      </c>
      <c r="D304" s="70">
        <v>0.5</v>
      </c>
      <c r="E304" s="70">
        <v>0.66</v>
      </c>
      <c r="F304" s="70">
        <v>0.76</v>
      </c>
      <c r="G304" s="70">
        <v>0.08</v>
      </c>
      <c r="H304" s="70">
        <v>0.24</v>
      </c>
      <c r="AB304" s="70" t="s">
        <v>3250</v>
      </c>
      <c r="AC304" s="70" t="s">
        <v>1405</v>
      </c>
      <c r="AD304" s="70" t="s">
        <v>3390</v>
      </c>
      <c r="AI304" s="98"/>
      <c r="AJ304" s="98"/>
    </row>
    <row r="305" spans="1:36" s="70" customFormat="1">
      <c r="A305" s="70" t="s">
        <v>3391</v>
      </c>
      <c r="B305" s="70" t="s">
        <v>1206</v>
      </c>
      <c r="D305" s="70">
        <v>0.75</v>
      </c>
      <c r="E305" s="70">
        <v>0.92999999999999905</v>
      </c>
      <c r="F305" s="70">
        <v>0.81</v>
      </c>
      <c r="G305" s="70">
        <v>0.08</v>
      </c>
      <c r="H305" s="70">
        <v>0.24</v>
      </c>
      <c r="AB305" s="70" t="s">
        <v>3250</v>
      </c>
      <c r="AC305" s="70" t="s">
        <v>1405</v>
      </c>
      <c r="AD305" s="70" t="s">
        <v>3391</v>
      </c>
      <c r="AI305" s="98"/>
      <c r="AJ305" s="98"/>
    </row>
    <row r="306" spans="1:36" s="70" customFormat="1">
      <c r="A306" s="70" t="s">
        <v>3392</v>
      </c>
      <c r="B306" s="70" t="s">
        <v>1206</v>
      </c>
      <c r="D306" s="70">
        <v>1.5</v>
      </c>
      <c r="E306" s="70">
        <v>1.8804000000000001</v>
      </c>
      <c r="F306" s="70">
        <v>0.8</v>
      </c>
      <c r="G306" s="70">
        <v>0.08</v>
      </c>
      <c r="H306" s="70">
        <v>0.24</v>
      </c>
      <c r="AB306" s="70" t="s">
        <v>3250</v>
      </c>
      <c r="AC306" s="70" t="s">
        <v>1405</v>
      </c>
      <c r="AD306" s="70" t="s">
        <v>3392</v>
      </c>
      <c r="AI306" s="98"/>
      <c r="AJ306" s="98"/>
    </row>
    <row r="307" spans="1:36" s="70" customFormat="1">
      <c r="A307" s="70" t="s">
        <v>3393</v>
      </c>
      <c r="B307" s="70" t="s">
        <v>1206</v>
      </c>
      <c r="D307" s="70">
        <v>3.5</v>
      </c>
      <c r="E307" s="70">
        <v>4.2695999999999996</v>
      </c>
      <c r="F307" s="70">
        <v>0.82</v>
      </c>
      <c r="G307" s="70">
        <v>0.08</v>
      </c>
      <c r="H307" s="70">
        <v>0.24</v>
      </c>
      <c r="AB307" s="70" t="s">
        <v>3250</v>
      </c>
      <c r="AC307" s="70" t="s">
        <v>1405</v>
      </c>
      <c r="AD307" s="70" t="s">
        <v>3393</v>
      </c>
      <c r="AI307" s="98"/>
      <c r="AJ307" s="98"/>
    </row>
    <row r="308" spans="1:36" s="70" customFormat="1">
      <c r="A308" s="70" t="s">
        <v>3394</v>
      </c>
      <c r="B308" s="70" t="s">
        <v>1206</v>
      </c>
      <c r="D308" s="70">
        <v>0.5</v>
      </c>
      <c r="E308" s="70">
        <v>0.65039999999999998</v>
      </c>
      <c r="F308" s="70">
        <v>0.77</v>
      </c>
      <c r="G308" s="70">
        <v>0.08</v>
      </c>
      <c r="H308" s="70">
        <v>0.24</v>
      </c>
      <c r="AB308" s="70" t="s">
        <v>3250</v>
      </c>
      <c r="AC308" s="70" t="s">
        <v>1405</v>
      </c>
      <c r="AD308" s="70" t="s">
        <v>3394</v>
      </c>
      <c r="AI308" s="98"/>
      <c r="AJ308" s="98"/>
    </row>
    <row r="309" spans="1:36" s="70" customFormat="1">
      <c r="A309" s="70" t="s">
        <v>3395</v>
      </c>
      <c r="B309" s="70" t="s">
        <v>1206</v>
      </c>
      <c r="D309" s="70">
        <v>0.75</v>
      </c>
      <c r="E309" s="70">
        <v>0.87960000000000005</v>
      </c>
      <c r="F309" s="70">
        <v>0.85</v>
      </c>
      <c r="G309" s="70">
        <v>0.08</v>
      </c>
      <c r="H309" s="70">
        <v>0.24</v>
      </c>
      <c r="AB309" s="70" t="s">
        <v>3250</v>
      </c>
      <c r="AC309" s="70" t="s">
        <v>1405</v>
      </c>
      <c r="AD309" s="70" t="s">
        <v>3395</v>
      </c>
      <c r="AI309" s="98"/>
      <c r="AJ309" s="98"/>
    </row>
    <row r="310" spans="1:36" s="70" customFormat="1">
      <c r="A310" s="70" t="s">
        <v>3396</v>
      </c>
      <c r="B310" s="70" t="s">
        <v>1206</v>
      </c>
      <c r="D310" s="70">
        <v>1.5</v>
      </c>
      <c r="E310" s="70">
        <v>1.5995999999999999</v>
      </c>
      <c r="F310" s="70">
        <v>0.94</v>
      </c>
      <c r="G310" s="70">
        <v>0.08</v>
      </c>
      <c r="H310" s="70">
        <v>0.24</v>
      </c>
      <c r="AB310" s="70" t="s">
        <v>3250</v>
      </c>
      <c r="AC310" s="70" t="s">
        <v>1405</v>
      </c>
      <c r="AD310" s="70" t="s">
        <v>3396</v>
      </c>
      <c r="AI310" s="98"/>
      <c r="AJ310" s="98"/>
    </row>
    <row r="311" spans="1:36" s="70" customFormat="1">
      <c r="A311" s="70" t="s">
        <v>3397</v>
      </c>
      <c r="B311" s="70" t="s">
        <v>1206</v>
      </c>
      <c r="D311" s="70">
        <v>3.5</v>
      </c>
      <c r="E311" s="70">
        <v>3.5004</v>
      </c>
      <c r="F311" s="70">
        <v>1</v>
      </c>
      <c r="G311" s="70">
        <v>0.08</v>
      </c>
      <c r="H311" s="70">
        <v>0.24</v>
      </c>
      <c r="AB311" s="70" t="s">
        <v>3250</v>
      </c>
      <c r="AC311" s="70" t="s">
        <v>1405</v>
      </c>
      <c r="AD311" s="70" t="s">
        <v>3397</v>
      </c>
      <c r="AI311" s="98"/>
      <c r="AJ311" s="98"/>
    </row>
    <row r="312" spans="1:36" s="70" customFormat="1">
      <c r="A312" s="70" t="s">
        <v>3398</v>
      </c>
      <c r="B312" s="70" t="s">
        <v>1206</v>
      </c>
      <c r="C312" s="70" t="s">
        <v>1922</v>
      </c>
      <c r="D312" s="70">
        <v>0.31</v>
      </c>
      <c r="E312" s="70">
        <v>1.2995999999999901</v>
      </c>
      <c r="F312" s="70">
        <v>0.24</v>
      </c>
      <c r="G312" s="70">
        <v>63</v>
      </c>
      <c r="H312" s="70">
        <v>0.2</v>
      </c>
      <c r="AB312" s="70" t="s">
        <v>3250</v>
      </c>
      <c r="AC312" s="70" t="s">
        <v>3399</v>
      </c>
      <c r="AD312" s="70" t="s">
        <v>3398</v>
      </c>
      <c r="AI312" s="98"/>
      <c r="AJ312" s="98"/>
    </row>
    <row r="313" spans="1:36" s="70" customFormat="1">
      <c r="A313" s="70" t="s">
        <v>3400</v>
      </c>
      <c r="B313" s="70" t="s">
        <v>1206</v>
      </c>
      <c r="C313" s="70" t="s">
        <v>1922</v>
      </c>
      <c r="D313" s="70">
        <v>0.31</v>
      </c>
      <c r="E313" s="70">
        <v>1.7003999999999999</v>
      </c>
      <c r="F313" s="70">
        <v>0.18</v>
      </c>
      <c r="G313" s="70">
        <v>88</v>
      </c>
      <c r="H313" s="70">
        <v>0.2</v>
      </c>
      <c r="AB313" s="70" t="s">
        <v>3250</v>
      </c>
      <c r="AC313" s="70" t="s">
        <v>3399</v>
      </c>
      <c r="AD313" s="70" t="s">
        <v>3400</v>
      </c>
      <c r="AI313" s="98"/>
      <c r="AJ313" s="98"/>
    </row>
    <row r="314" spans="1:36" s="70" customFormat="1">
      <c r="A314" s="70" t="s">
        <v>3401</v>
      </c>
      <c r="B314" s="70" t="s">
        <v>1206</v>
      </c>
      <c r="C314" s="70" t="s">
        <v>1922</v>
      </c>
      <c r="D314" s="70">
        <v>0.47</v>
      </c>
      <c r="E314" s="70">
        <v>1.7003999999999999</v>
      </c>
      <c r="F314" s="70">
        <v>0.28000000000000003</v>
      </c>
      <c r="G314" s="70">
        <v>88</v>
      </c>
      <c r="H314" s="70">
        <v>0.2</v>
      </c>
      <c r="AB314" s="70" t="s">
        <v>3250</v>
      </c>
      <c r="AC314" s="70" t="s">
        <v>3399</v>
      </c>
      <c r="AD314" s="70" t="s">
        <v>3401</v>
      </c>
      <c r="AI314" s="98"/>
      <c r="AJ314" s="98"/>
    </row>
    <row r="315" spans="1:36" s="70" customFormat="1">
      <c r="A315" s="70" t="s">
        <v>3402</v>
      </c>
      <c r="B315" s="70" t="s">
        <v>1206</v>
      </c>
      <c r="C315" s="70" t="s">
        <v>1922</v>
      </c>
      <c r="D315" s="70">
        <v>0.5</v>
      </c>
      <c r="E315" s="70">
        <v>0.48959999999999998</v>
      </c>
      <c r="F315" s="70">
        <v>1.03</v>
      </c>
      <c r="G315" s="70">
        <v>24.96</v>
      </c>
      <c r="H315" s="70">
        <v>0.31</v>
      </c>
      <c r="AB315" s="70" t="s">
        <v>3250</v>
      </c>
      <c r="AC315" s="70" t="s">
        <v>3399</v>
      </c>
      <c r="AD315" s="70" t="s">
        <v>3402</v>
      </c>
      <c r="AI315" s="98"/>
      <c r="AJ315" s="98"/>
    </row>
    <row r="316" spans="1:36" s="70" customFormat="1">
      <c r="A316" s="70" t="s">
        <v>3299</v>
      </c>
      <c r="B316" s="70" t="s">
        <v>1206</v>
      </c>
      <c r="C316" s="70" t="s">
        <v>1920</v>
      </c>
      <c r="D316" s="70">
        <v>0.38</v>
      </c>
      <c r="E316" s="70">
        <v>1.1000399999999999</v>
      </c>
      <c r="F316" s="70">
        <v>0.32</v>
      </c>
      <c r="G316" s="70">
        <v>40</v>
      </c>
      <c r="H316" s="70">
        <v>0.27</v>
      </c>
      <c r="AB316" s="70" t="s">
        <v>3250</v>
      </c>
      <c r="AC316" s="70" t="s">
        <v>3399</v>
      </c>
      <c r="AD316" s="70" t="s">
        <v>3299</v>
      </c>
      <c r="AI316" s="98"/>
      <c r="AJ316" s="98"/>
    </row>
    <row r="317" spans="1:36" s="70" customFormat="1">
      <c r="A317" s="70" t="s">
        <v>3251</v>
      </c>
      <c r="B317" s="70" t="s">
        <v>1206</v>
      </c>
      <c r="C317" s="70" t="s">
        <v>1920</v>
      </c>
      <c r="D317" s="70">
        <v>0.5</v>
      </c>
      <c r="E317" s="70">
        <v>1.1000399999999999</v>
      </c>
      <c r="F317" s="70">
        <v>0.45</v>
      </c>
      <c r="G317" s="70">
        <v>40</v>
      </c>
      <c r="H317" s="70">
        <v>0.27</v>
      </c>
      <c r="AB317" s="70" t="s">
        <v>3250</v>
      </c>
      <c r="AC317" s="70" t="s">
        <v>3399</v>
      </c>
      <c r="AD317" s="70" t="s">
        <v>3251</v>
      </c>
      <c r="AI317" s="98"/>
      <c r="AJ317" s="98"/>
    </row>
    <row r="318" spans="1:36" s="70" customFormat="1">
      <c r="A318" s="70" t="s">
        <v>3403</v>
      </c>
      <c r="B318" s="70" t="s">
        <v>1206</v>
      </c>
      <c r="C318" s="70" t="s">
        <v>1920</v>
      </c>
      <c r="D318" s="70">
        <v>0.63</v>
      </c>
      <c r="E318" s="70">
        <v>1.1000399999999999</v>
      </c>
      <c r="F318" s="70">
        <v>0.56000000000000005</v>
      </c>
      <c r="G318" s="70">
        <v>40</v>
      </c>
      <c r="H318" s="70">
        <v>0.27</v>
      </c>
      <c r="AB318" s="70" t="s">
        <v>3250</v>
      </c>
      <c r="AC318" s="70" t="s">
        <v>3399</v>
      </c>
      <c r="AD318" s="70" t="s">
        <v>3403</v>
      </c>
      <c r="AI318" s="98"/>
      <c r="AJ318" s="98"/>
    </row>
    <row r="319" spans="1:36" s="70" customFormat="1">
      <c r="A319" s="70" t="s">
        <v>3404</v>
      </c>
      <c r="B319" s="70" t="s">
        <v>1206</v>
      </c>
      <c r="C319" s="70" t="s">
        <v>1920</v>
      </c>
      <c r="D319" s="70">
        <v>0.75</v>
      </c>
      <c r="E319" s="70">
        <v>1.1000399999999999</v>
      </c>
      <c r="F319" s="70">
        <v>0.68</v>
      </c>
      <c r="G319" s="70">
        <v>40</v>
      </c>
      <c r="H319" s="70">
        <v>0.27</v>
      </c>
      <c r="AB319" s="70" t="s">
        <v>3250</v>
      </c>
      <c r="AC319" s="70" t="s">
        <v>3399</v>
      </c>
      <c r="AD319" s="70" t="s">
        <v>3404</v>
      </c>
      <c r="AI319" s="98"/>
      <c r="AJ319" s="98"/>
    </row>
    <row r="320" spans="1:36" s="70" customFormat="1">
      <c r="A320" s="70" t="s">
        <v>3405</v>
      </c>
      <c r="B320" s="70" t="s">
        <v>1206</v>
      </c>
      <c r="C320" s="70" t="s">
        <v>1922</v>
      </c>
      <c r="D320" s="70">
        <v>0.75</v>
      </c>
      <c r="E320" s="70">
        <v>0.72</v>
      </c>
      <c r="F320" s="70">
        <v>1.04</v>
      </c>
      <c r="G320" s="70">
        <v>50</v>
      </c>
      <c r="H320" s="70">
        <v>0.31</v>
      </c>
      <c r="AB320" s="70" t="s">
        <v>3250</v>
      </c>
      <c r="AC320" s="70" t="s">
        <v>3399</v>
      </c>
      <c r="AD320" s="70" t="s">
        <v>3405</v>
      </c>
      <c r="AI320" s="98"/>
      <c r="AJ320" s="98"/>
    </row>
    <row r="321" spans="1:36" s="70" customFormat="1">
      <c r="A321" s="70" t="s">
        <v>3406</v>
      </c>
      <c r="B321" s="70" t="s">
        <v>1206</v>
      </c>
      <c r="C321" s="70" t="s">
        <v>1922</v>
      </c>
      <c r="D321" s="70">
        <v>0.38</v>
      </c>
      <c r="E321" s="70">
        <v>0.72960000000000003</v>
      </c>
      <c r="F321" s="70">
        <v>0.51</v>
      </c>
      <c r="G321" s="70">
        <v>50</v>
      </c>
      <c r="H321" s="70">
        <v>0.31</v>
      </c>
      <c r="AB321" s="70" t="s">
        <v>3250</v>
      </c>
      <c r="AC321" s="70" t="s">
        <v>3399</v>
      </c>
      <c r="AD321" s="70" t="s">
        <v>3406</v>
      </c>
      <c r="AI321" s="98"/>
      <c r="AJ321" s="98"/>
    </row>
    <row r="322" spans="1:36" s="70" customFormat="1">
      <c r="A322" s="70" t="s">
        <v>3407</v>
      </c>
      <c r="B322" s="70" t="s">
        <v>1206</v>
      </c>
      <c r="C322" s="70" t="s">
        <v>1922</v>
      </c>
      <c r="D322" s="70">
        <v>0.5</v>
      </c>
      <c r="E322" s="70">
        <v>0.72960000000000003</v>
      </c>
      <c r="F322" s="70">
        <v>0.68</v>
      </c>
      <c r="G322" s="70">
        <v>50</v>
      </c>
      <c r="H322" s="70">
        <v>0.31</v>
      </c>
      <c r="AB322" s="70" t="s">
        <v>3250</v>
      </c>
      <c r="AC322" s="70" t="s">
        <v>3399</v>
      </c>
      <c r="AD322" s="70" t="s">
        <v>3407</v>
      </c>
      <c r="AI322" s="98"/>
      <c r="AJ322" s="98"/>
    </row>
    <row r="323" spans="1:36" s="70" customFormat="1">
      <c r="A323" s="70" t="s">
        <v>3408</v>
      </c>
      <c r="B323" s="70" t="s">
        <v>1206</v>
      </c>
      <c r="C323" s="70" t="s">
        <v>1922</v>
      </c>
      <c r="D323" s="70">
        <v>0.63</v>
      </c>
      <c r="E323" s="70">
        <v>0.72960000000000003</v>
      </c>
      <c r="F323" s="70">
        <v>0.86</v>
      </c>
      <c r="G323" s="70">
        <v>50</v>
      </c>
      <c r="H323" s="70">
        <v>0.31</v>
      </c>
      <c r="AB323" s="70" t="s">
        <v>3250</v>
      </c>
      <c r="AC323" s="70" t="s">
        <v>3399</v>
      </c>
      <c r="AD323" s="70" t="s">
        <v>3408</v>
      </c>
      <c r="AI323" s="98"/>
      <c r="AJ323" s="98"/>
    </row>
    <row r="324" spans="1:36" s="70" customFormat="1">
      <c r="A324" s="70" t="s">
        <v>3409</v>
      </c>
      <c r="B324" s="70" t="s">
        <v>1206</v>
      </c>
      <c r="C324" s="70" t="s">
        <v>1922</v>
      </c>
      <c r="D324" s="70">
        <v>0.75</v>
      </c>
      <c r="E324" s="70">
        <v>0.72960000000000003</v>
      </c>
      <c r="F324" s="70">
        <v>1.03</v>
      </c>
      <c r="G324" s="70">
        <v>50</v>
      </c>
      <c r="H324" s="70">
        <v>0.31</v>
      </c>
      <c r="AB324" s="70" t="s">
        <v>3250</v>
      </c>
      <c r="AC324" s="70" t="s">
        <v>3399</v>
      </c>
      <c r="AD324" s="70" t="s">
        <v>3409</v>
      </c>
      <c r="AI324" s="98"/>
      <c r="AJ324" s="98"/>
    </row>
    <row r="325" spans="1:36" s="70" customFormat="1">
      <c r="A325" s="70" t="s">
        <v>3410</v>
      </c>
      <c r="B325" s="70" t="s">
        <v>1206</v>
      </c>
      <c r="C325" s="70" t="s">
        <v>1922</v>
      </c>
      <c r="D325" s="70">
        <v>0.75</v>
      </c>
      <c r="E325" s="70">
        <v>1.1799599999999999</v>
      </c>
      <c r="F325" s="70">
        <v>0.64</v>
      </c>
      <c r="G325" s="70">
        <v>50</v>
      </c>
      <c r="H325" s="70">
        <v>0.31</v>
      </c>
      <c r="AB325" s="70" t="s">
        <v>3250</v>
      </c>
      <c r="AC325" s="70" t="s">
        <v>3399</v>
      </c>
      <c r="AD325" s="70" t="s">
        <v>3410</v>
      </c>
      <c r="AI325" s="98"/>
      <c r="AJ325" s="98"/>
    </row>
    <row r="326" spans="1:36" s="70" customFormat="1">
      <c r="A326" s="70" t="s">
        <v>3411</v>
      </c>
      <c r="B326" s="70" t="s">
        <v>1206</v>
      </c>
      <c r="C326" s="70" t="s">
        <v>1922</v>
      </c>
      <c r="D326" s="70">
        <v>6.25E-2</v>
      </c>
      <c r="E326" s="70">
        <v>3.9996</v>
      </c>
      <c r="F326" s="70">
        <v>0</v>
      </c>
      <c r="G326" s="70">
        <v>488.22</v>
      </c>
      <c r="H326" s="70">
        <v>0.12</v>
      </c>
      <c r="AB326" s="70" t="s">
        <v>3250</v>
      </c>
      <c r="AC326" s="70" t="s">
        <v>3399</v>
      </c>
      <c r="AD326" s="70" t="s">
        <v>3411</v>
      </c>
      <c r="AI326" s="98"/>
      <c r="AJ326" s="98"/>
    </row>
    <row r="327" spans="1:36" s="70" customFormat="1">
      <c r="A327" s="70" t="s">
        <v>3412</v>
      </c>
      <c r="B327" s="70" t="s">
        <v>1206</v>
      </c>
      <c r="C327" s="70" t="s">
        <v>1922</v>
      </c>
      <c r="D327" s="70">
        <v>6.25E-2</v>
      </c>
      <c r="E327" s="70">
        <v>3.9996</v>
      </c>
      <c r="F327" s="70">
        <v>0</v>
      </c>
      <c r="G327" s="70">
        <v>488.22</v>
      </c>
      <c r="H327" s="70">
        <v>0.12</v>
      </c>
      <c r="AB327" s="70" t="s">
        <v>3250</v>
      </c>
      <c r="AC327" s="70" t="s">
        <v>3399</v>
      </c>
      <c r="AD327" s="70" t="s">
        <v>3412</v>
      </c>
      <c r="AI327" s="98"/>
      <c r="AJ327" s="98"/>
    </row>
    <row r="328" spans="1:36" s="70" customFormat="1">
      <c r="A328" s="70" t="s">
        <v>3413</v>
      </c>
      <c r="B328" s="70" t="s">
        <v>1206</v>
      </c>
      <c r="C328" s="70" t="s">
        <v>1920</v>
      </c>
      <c r="D328" s="70">
        <v>0.5</v>
      </c>
      <c r="E328" s="70">
        <v>0.62039999999999995</v>
      </c>
      <c r="F328" s="70">
        <v>0.8</v>
      </c>
      <c r="G328" s="70">
        <v>41</v>
      </c>
      <c r="H328" s="70">
        <v>0.45</v>
      </c>
      <c r="AB328" s="70" t="s">
        <v>3250</v>
      </c>
      <c r="AC328" s="70" t="s">
        <v>3399</v>
      </c>
      <c r="AD328" s="70" t="s">
        <v>3413</v>
      </c>
      <c r="AI328" s="98"/>
      <c r="AJ328" s="98"/>
    </row>
    <row r="329" spans="1:36" s="70" customFormat="1">
      <c r="A329" s="70" t="s">
        <v>3414</v>
      </c>
      <c r="B329" s="70" t="s">
        <v>1206</v>
      </c>
      <c r="C329" s="70" t="s">
        <v>1920</v>
      </c>
      <c r="D329" s="70">
        <v>0.63</v>
      </c>
      <c r="E329" s="70">
        <v>0.75959999999999905</v>
      </c>
      <c r="F329" s="70">
        <v>0.82</v>
      </c>
      <c r="G329" s="70">
        <v>41</v>
      </c>
      <c r="H329" s="70">
        <v>0.45</v>
      </c>
      <c r="AB329" s="70" t="s">
        <v>3250</v>
      </c>
      <c r="AC329" s="70" t="s">
        <v>3399</v>
      </c>
      <c r="AD329" s="70" t="s">
        <v>3414</v>
      </c>
      <c r="AI329" s="98"/>
      <c r="AJ329" s="98"/>
    </row>
    <row r="330" spans="1:36" s="70" customFormat="1">
      <c r="A330" s="70" t="s">
        <v>3415</v>
      </c>
      <c r="B330" s="70" t="s">
        <v>1206</v>
      </c>
      <c r="C330" s="70" t="s">
        <v>1920</v>
      </c>
      <c r="D330" s="70">
        <v>0.75</v>
      </c>
      <c r="E330" s="70">
        <v>0.90959999999999996</v>
      </c>
      <c r="F330" s="70">
        <v>0.83</v>
      </c>
      <c r="G330" s="70">
        <v>41</v>
      </c>
      <c r="H330" s="70">
        <v>0.45</v>
      </c>
      <c r="AB330" s="70" t="s">
        <v>3250</v>
      </c>
      <c r="AC330" s="70" t="s">
        <v>3399</v>
      </c>
      <c r="AD330" s="70" t="s">
        <v>3415</v>
      </c>
      <c r="AI330" s="98"/>
      <c r="AJ330" s="98"/>
    </row>
    <row r="331" spans="1:36" s="70" customFormat="1">
      <c r="A331" s="70" t="s">
        <v>3416</v>
      </c>
      <c r="B331" s="70" t="s">
        <v>1206</v>
      </c>
      <c r="C331" s="70" t="s">
        <v>1920</v>
      </c>
      <c r="D331" s="70">
        <v>0.25</v>
      </c>
      <c r="E331" s="70">
        <v>0.8004</v>
      </c>
      <c r="F331" s="70">
        <v>0.31</v>
      </c>
      <c r="G331" s="70">
        <v>30</v>
      </c>
      <c r="H331" s="70">
        <v>0.45</v>
      </c>
      <c r="AB331" s="70" t="s">
        <v>3250</v>
      </c>
      <c r="AC331" s="70" t="s">
        <v>3399</v>
      </c>
      <c r="AD331" s="70" t="s">
        <v>3416</v>
      </c>
      <c r="AI331" s="98"/>
      <c r="AJ331" s="98"/>
    </row>
    <row r="332" spans="1:36" s="70" customFormat="1">
      <c r="A332" s="70" t="s">
        <v>3417</v>
      </c>
      <c r="B332" s="70" t="s">
        <v>1206</v>
      </c>
      <c r="C332" s="70" t="s">
        <v>1920</v>
      </c>
      <c r="D332" s="70">
        <v>0.38</v>
      </c>
      <c r="E332" s="70">
        <v>0.8004</v>
      </c>
      <c r="F332" s="70">
        <v>0.47</v>
      </c>
      <c r="G332" s="70">
        <v>30</v>
      </c>
      <c r="H332" s="70">
        <v>0.45</v>
      </c>
      <c r="AB332" s="70" t="s">
        <v>3250</v>
      </c>
      <c r="AC332" s="70" t="s">
        <v>3399</v>
      </c>
      <c r="AD332" s="70" t="s">
        <v>3417</v>
      </c>
      <c r="AI332" s="98"/>
      <c r="AJ332" s="98"/>
    </row>
    <row r="333" spans="1:36" s="70" customFormat="1">
      <c r="A333" s="70" t="s">
        <v>3418</v>
      </c>
      <c r="B333" s="70" t="s">
        <v>1206</v>
      </c>
      <c r="C333" s="70" t="s">
        <v>1920</v>
      </c>
      <c r="D333" s="70">
        <v>0.5</v>
      </c>
      <c r="E333" s="70">
        <v>0.8004</v>
      </c>
      <c r="F333" s="70">
        <v>0.63</v>
      </c>
      <c r="G333" s="70">
        <v>30</v>
      </c>
      <c r="H333" s="70">
        <v>0.45</v>
      </c>
      <c r="AB333" s="70" t="s">
        <v>3250</v>
      </c>
      <c r="AC333" s="70" t="s">
        <v>3399</v>
      </c>
      <c r="AD333" s="70" t="s">
        <v>3418</v>
      </c>
      <c r="AI333" s="98"/>
      <c r="AJ333" s="98"/>
    </row>
    <row r="334" spans="1:36" s="70" customFormat="1">
      <c r="A334" s="70" t="s">
        <v>3297</v>
      </c>
      <c r="B334" s="70" t="s">
        <v>1206</v>
      </c>
      <c r="C334" s="70" t="s">
        <v>1920</v>
      </c>
      <c r="D334" s="70">
        <v>0.63</v>
      </c>
      <c r="E334" s="70">
        <v>0.8004</v>
      </c>
      <c r="F334" s="70">
        <v>0.78</v>
      </c>
      <c r="G334" s="70">
        <v>30</v>
      </c>
      <c r="H334" s="70">
        <v>0.45</v>
      </c>
      <c r="AB334" s="70" t="s">
        <v>3250</v>
      </c>
      <c r="AC334" s="70" t="s">
        <v>3399</v>
      </c>
      <c r="AD334" s="70" t="s">
        <v>3297</v>
      </c>
      <c r="AI334" s="98"/>
      <c r="AJ334" s="98"/>
    </row>
    <row r="335" spans="1:36" s="70" customFormat="1">
      <c r="A335" s="70" t="s">
        <v>3419</v>
      </c>
      <c r="B335" s="70" t="s">
        <v>1206</v>
      </c>
      <c r="C335" s="70" t="s">
        <v>1920</v>
      </c>
      <c r="D335" s="70">
        <v>0.75</v>
      </c>
      <c r="E335" s="70">
        <v>0.8004</v>
      </c>
      <c r="F335" s="70">
        <v>0.94</v>
      </c>
      <c r="G335" s="70">
        <v>30</v>
      </c>
      <c r="H335" s="70">
        <v>0.45</v>
      </c>
      <c r="AB335" s="70" t="s">
        <v>3250</v>
      </c>
      <c r="AC335" s="70" t="s">
        <v>3399</v>
      </c>
      <c r="AD335" s="70" t="s">
        <v>3419</v>
      </c>
      <c r="AI335" s="98"/>
      <c r="AJ335" s="98"/>
    </row>
    <row r="336" spans="1:36" s="70" customFormat="1">
      <c r="A336" s="70" t="s">
        <v>3420</v>
      </c>
      <c r="B336" s="70" t="s">
        <v>1206</v>
      </c>
      <c r="C336" s="70" t="s">
        <v>1920</v>
      </c>
      <c r="D336" s="70">
        <v>1</v>
      </c>
      <c r="E336" s="70">
        <v>0.8004</v>
      </c>
      <c r="F336" s="70">
        <v>1.25</v>
      </c>
      <c r="G336" s="70">
        <v>30</v>
      </c>
      <c r="H336" s="70">
        <v>0.45</v>
      </c>
      <c r="AB336" s="70" t="s">
        <v>3250</v>
      </c>
      <c r="AC336" s="70" t="s">
        <v>3399</v>
      </c>
      <c r="AD336" s="70" t="s">
        <v>3420</v>
      </c>
      <c r="AI336" s="98"/>
      <c r="AJ336" s="98"/>
    </row>
    <row r="337" spans="1:36" s="70" customFormat="1">
      <c r="A337" s="70" t="s">
        <v>3421</v>
      </c>
      <c r="B337" s="70" t="s">
        <v>1206</v>
      </c>
      <c r="C337" s="70" t="s">
        <v>1923</v>
      </c>
      <c r="D337" s="70">
        <v>0.25</v>
      </c>
      <c r="E337" s="70">
        <v>1.1903999999999999</v>
      </c>
      <c r="F337" s="70">
        <v>0.21</v>
      </c>
      <c r="G337" s="70">
        <v>120</v>
      </c>
      <c r="H337" s="70">
        <v>0.24</v>
      </c>
      <c r="AB337" s="70" t="s">
        <v>3250</v>
      </c>
      <c r="AC337" s="70" t="s">
        <v>3399</v>
      </c>
      <c r="AD337" s="70" t="s">
        <v>3421</v>
      </c>
      <c r="AI337" s="98"/>
      <c r="AJ337" s="98"/>
    </row>
    <row r="338" spans="1:36" s="70" customFormat="1">
      <c r="A338" s="70" t="s">
        <v>3422</v>
      </c>
      <c r="B338" s="70" t="s">
        <v>1206</v>
      </c>
      <c r="C338" s="70" t="s">
        <v>1923</v>
      </c>
      <c r="D338" s="70">
        <v>0.25</v>
      </c>
      <c r="E338" s="70">
        <v>1.6703999999999899</v>
      </c>
      <c r="F338" s="70">
        <v>0.15</v>
      </c>
      <c r="G338" s="70">
        <v>70</v>
      </c>
      <c r="H338" s="70">
        <v>0.36</v>
      </c>
      <c r="AB338" s="70" t="s">
        <v>3250</v>
      </c>
      <c r="AC338" s="70" t="s">
        <v>3399</v>
      </c>
      <c r="AD338" s="70" t="s">
        <v>3422</v>
      </c>
      <c r="AI338" s="98"/>
      <c r="AJ338" s="98"/>
    </row>
    <row r="339" spans="1:36" s="70" customFormat="1">
      <c r="A339" s="70" t="s">
        <v>3423</v>
      </c>
      <c r="B339" s="70" t="s">
        <v>1206</v>
      </c>
      <c r="C339" s="70" t="s">
        <v>1919</v>
      </c>
      <c r="D339" s="70">
        <v>0.5</v>
      </c>
      <c r="E339" s="70">
        <v>0.56999999999999995</v>
      </c>
      <c r="F339" s="70">
        <v>0.87</v>
      </c>
      <c r="G339" s="70">
        <v>22</v>
      </c>
      <c r="H339" s="70">
        <v>0.31</v>
      </c>
      <c r="AB339" s="70" t="s">
        <v>3250</v>
      </c>
      <c r="AC339" s="70" t="s">
        <v>3399</v>
      </c>
      <c r="AD339" s="70" t="s">
        <v>3423</v>
      </c>
      <c r="AI339" s="98"/>
      <c r="AJ339" s="98"/>
    </row>
    <row r="340" spans="1:36" s="70" customFormat="1">
      <c r="A340" s="70" t="s">
        <v>3424</v>
      </c>
      <c r="B340" s="70" t="s">
        <v>1206</v>
      </c>
      <c r="C340" s="70" t="s">
        <v>1919</v>
      </c>
      <c r="D340" s="70">
        <v>0.31</v>
      </c>
      <c r="E340" s="70">
        <v>0.21959999999999999</v>
      </c>
      <c r="F340" s="70">
        <v>1.4</v>
      </c>
      <c r="G340" s="70">
        <v>22</v>
      </c>
      <c r="H340" s="70">
        <v>0.31</v>
      </c>
      <c r="AB340" s="70" t="s">
        <v>3250</v>
      </c>
      <c r="AC340" s="70" t="s">
        <v>3399</v>
      </c>
      <c r="AD340" s="70" t="s">
        <v>3424</v>
      </c>
      <c r="AI340" s="98"/>
      <c r="AJ340" s="98"/>
    </row>
    <row r="341" spans="1:36" s="70" customFormat="1">
      <c r="A341" s="70" t="s">
        <v>3425</v>
      </c>
      <c r="B341" s="70" t="s">
        <v>1206</v>
      </c>
      <c r="C341" s="70" t="s">
        <v>1923</v>
      </c>
      <c r="D341" s="70">
        <v>0.75</v>
      </c>
      <c r="E341" s="70">
        <v>0.83040000000000003</v>
      </c>
      <c r="F341" s="70">
        <v>0.9</v>
      </c>
      <c r="G341" s="70">
        <v>36.94</v>
      </c>
      <c r="H341" s="70">
        <v>0.31</v>
      </c>
      <c r="AB341" s="70" t="s">
        <v>3250</v>
      </c>
      <c r="AC341" s="70" t="s">
        <v>3399</v>
      </c>
      <c r="AD341" s="70" t="s">
        <v>3425</v>
      </c>
      <c r="AI341" s="98"/>
      <c r="AJ341" s="98"/>
    </row>
    <row r="342" spans="1:36" s="70" customFormat="1">
      <c r="A342" s="70" t="s">
        <v>3426</v>
      </c>
      <c r="B342" s="70" t="s">
        <v>1206</v>
      </c>
      <c r="C342" s="70" t="s">
        <v>1923</v>
      </c>
      <c r="D342" s="70">
        <v>0.75</v>
      </c>
      <c r="E342" s="70">
        <v>0.8004</v>
      </c>
      <c r="F342" s="70">
        <v>0.94</v>
      </c>
      <c r="G342" s="70">
        <v>22</v>
      </c>
      <c r="H342" s="70">
        <v>0.31</v>
      </c>
      <c r="AB342" s="70" t="s">
        <v>3250</v>
      </c>
      <c r="AC342" s="70" t="s">
        <v>3399</v>
      </c>
      <c r="AD342" s="70" t="s">
        <v>3426</v>
      </c>
      <c r="AI342" s="98"/>
      <c r="AJ342" s="98"/>
    </row>
    <row r="343" spans="1:36" s="70" customFormat="1">
      <c r="A343" s="70" t="s">
        <v>3427</v>
      </c>
      <c r="B343" s="70" t="s">
        <v>1206</v>
      </c>
      <c r="C343" s="70" t="s">
        <v>1923</v>
      </c>
      <c r="D343" s="70">
        <v>0.5</v>
      </c>
      <c r="E343" s="70">
        <v>0.33960000000000001</v>
      </c>
      <c r="F343" s="70">
        <v>1.46</v>
      </c>
      <c r="G343" s="70">
        <v>70</v>
      </c>
      <c r="H343" s="70">
        <v>0.35</v>
      </c>
      <c r="AB343" s="70" t="s">
        <v>3250</v>
      </c>
      <c r="AC343" s="70" t="s">
        <v>3399</v>
      </c>
      <c r="AD343" s="70" t="s">
        <v>3427</v>
      </c>
      <c r="AI343" s="98"/>
      <c r="AJ343" s="98"/>
    </row>
    <row r="344" spans="1:36" s="70" customFormat="1">
      <c r="A344" s="70" t="s">
        <v>3428</v>
      </c>
      <c r="B344" s="70" t="s">
        <v>1206</v>
      </c>
      <c r="C344" s="70" t="s">
        <v>1921</v>
      </c>
      <c r="D344" s="70">
        <v>0.75</v>
      </c>
      <c r="E344" s="70">
        <v>0.71040000000000003</v>
      </c>
      <c r="F344" s="70">
        <v>1.05</v>
      </c>
      <c r="G344" s="70">
        <v>22</v>
      </c>
      <c r="H344" s="70">
        <v>0.28000000000000003</v>
      </c>
      <c r="AB344" s="70" t="s">
        <v>3250</v>
      </c>
      <c r="AC344" s="70" t="s">
        <v>3399</v>
      </c>
      <c r="AD344" s="70" t="s">
        <v>3428</v>
      </c>
      <c r="AI344" s="98"/>
      <c r="AJ344" s="98"/>
    </row>
    <row r="345" spans="1:36" s="70" customFormat="1">
      <c r="A345" s="70" t="s">
        <v>3429</v>
      </c>
      <c r="B345" s="70" t="s">
        <v>1206</v>
      </c>
      <c r="C345" s="70" t="s">
        <v>1922</v>
      </c>
      <c r="D345" s="70">
        <v>1</v>
      </c>
      <c r="E345" s="70">
        <v>0.24959999999999999</v>
      </c>
      <c r="F345" s="70">
        <v>4</v>
      </c>
      <c r="G345" s="70">
        <v>1.5</v>
      </c>
      <c r="H345" s="70">
        <v>0.35</v>
      </c>
      <c r="AB345" s="70" t="s">
        <v>3250</v>
      </c>
      <c r="AC345" s="70" t="s">
        <v>3399</v>
      </c>
      <c r="AD345" s="70" t="s">
        <v>3429</v>
      </c>
      <c r="AI345" s="98"/>
      <c r="AJ345" s="98"/>
    </row>
    <row r="346" spans="1:36" s="70" customFormat="1">
      <c r="A346" s="70" t="s">
        <v>3430</v>
      </c>
      <c r="B346" s="70" t="s">
        <v>1206</v>
      </c>
      <c r="C346" s="70" t="s">
        <v>1920</v>
      </c>
      <c r="D346" s="70">
        <v>0.06</v>
      </c>
      <c r="E346" s="70">
        <v>2.0004</v>
      </c>
      <c r="F346" s="70">
        <v>0.03</v>
      </c>
      <c r="G346" s="70">
        <v>70</v>
      </c>
      <c r="H346" s="70">
        <v>0.3</v>
      </c>
      <c r="AB346" s="70" t="s">
        <v>3250</v>
      </c>
      <c r="AC346" s="70" t="s">
        <v>3431</v>
      </c>
      <c r="AD346" s="70" t="s">
        <v>3430</v>
      </c>
      <c r="AI346" s="98"/>
      <c r="AJ346" s="98"/>
    </row>
    <row r="347" spans="1:36" s="70" customFormat="1">
      <c r="A347" s="70" t="s">
        <v>3432</v>
      </c>
      <c r="B347" s="70" t="s">
        <v>1206</v>
      </c>
      <c r="C347" s="70" t="s">
        <v>1923</v>
      </c>
      <c r="D347" s="70">
        <v>0.13</v>
      </c>
      <c r="E347" s="70">
        <v>8.3003999999999998</v>
      </c>
      <c r="F347" s="70">
        <v>0.02</v>
      </c>
      <c r="G347" s="70">
        <v>141</v>
      </c>
      <c r="H347" s="70">
        <v>0.3</v>
      </c>
      <c r="AB347" s="70" t="s">
        <v>3250</v>
      </c>
      <c r="AC347" s="70" t="s">
        <v>3431</v>
      </c>
      <c r="AD347" s="70" t="s">
        <v>3432</v>
      </c>
      <c r="AI347" s="98"/>
      <c r="AJ347" s="98"/>
    </row>
    <row r="348" spans="1:36" s="70" customFormat="1">
      <c r="A348" s="70" t="s">
        <v>3433</v>
      </c>
      <c r="B348" s="70" t="s">
        <v>1206</v>
      </c>
      <c r="C348" s="70" t="s">
        <v>1921</v>
      </c>
      <c r="D348" s="70">
        <v>0.13</v>
      </c>
      <c r="E348" s="70">
        <v>2.0796000000000001</v>
      </c>
      <c r="F348" s="70">
        <v>0.06</v>
      </c>
      <c r="G348" s="70">
        <v>22</v>
      </c>
      <c r="H348" s="70">
        <v>0.3</v>
      </c>
      <c r="AB348" s="70" t="s">
        <v>3250</v>
      </c>
      <c r="AC348" s="70" t="s">
        <v>3431</v>
      </c>
      <c r="AD348" s="70" t="s">
        <v>3433</v>
      </c>
      <c r="AI348" s="98"/>
      <c r="AJ348" s="98"/>
    </row>
    <row r="349" spans="1:36" s="70" customFormat="1">
      <c r="A349" s="70" t="s">
        <v>3434</v>
      </c>
      <c r="B349" s="70" t="s">
        <v>1206</v>
      </c>
      <c r="C349" s="70" t="s">
        <v>1921</v>
      </c>
      <c r="D349" s="70">
        <v>0.25</v>
      </c>
      <c r="E349" s="70">
        <v>2.0796000000000001</v>
      </c>
      <c r="F349" s="70">
        <v>0.12</v>
      </c>
      <c r="G349" s="70">
        <v>22</v>
      </c>
      <c r="H349" s="70">
        <v>0.3</v>
      </c>
      <c r="AB349" s="70" t="s">
        <v>3250</v>
      </c>
      <c r="AC349" s="70" t="s">
        <v>3431</v>
      </c>
      <c r="AD349" s="70" t="s">
        <v>3434</v>
      </c>
      <c r="AI349" s="98"/>
      <c r="AJ349" s="98"/>
    </row>
    <row r="350" spans="1:36" s="70" customFormat="1">
      <c r="A350" s="70" t="s">
        <v>3435</v>
      </c>
      <c r="B350" s="70" t="s">
        <v>1206</v>
      </c>
      <c r="C350" s="70" t="s">
        <v>1921</v>
      </c>
      <c r="D350" s="70">
        <v>0.63</v>
      </c>
      <c r="E350" s="70">
        <v>62.499600000000001</v>
      </c>
      <c r="F350" s="70">
        <v>0.01</v>
      </c>
      <c r="G350" s="70">
        <v>30</v>
      </c>
      <c r="H350" s="70">
        <v>0.3</v>
      </c>
      <c r="AB350" s="70" t="s">
        <v>3250</v>
      </c>
      <c r="AC350" s="70" t="s">
        <v>3431</v>
      </c>
      <c r="AD350" s="70" t="s">
        <v>3435</v>
      </c>
      <c r="AI350" s="98"/>
      <c r="AJ350" s="98"/>
    </row>
    <row r="351" spans="1:36" s="70" customFormat="1">
      <c r="A351" s="70" t="s">
        <v>3436</v>
      </c>
      <c r="B351" s="70" t="s">
        <v>1206</v>
      </c>
      <c r="C351" s="70" t="s">
        <v>1919</v>
      </c>
      <c r="D351" s="70">
        <v>2</v>
      </c>
      <c r="E351" s="70">
        <v>3.6803999999999899</v>
      </c>
      <c r="F351" s="70">
        <v>0.54</v>
      </c>
      <c r="G351" s="70">
        <v>79.87</v>
      </c>
      <c r="H351" s="70">
        <v>0.2</v>
      </c>
      <c r="AB351" s="70" t="s">
        <v>3250</v>
      </c>
      <c r="AC351" s="70" t="s">
        <v>3437</v>
      </c>
      <c r="AD351" s="70" t="s">
        <v>3436</v>
      </c>
      <c r="AI351" s="98"/>
      <c r="AJ351" s="98"/>
    </row>
    <row r="352" spans="1:36" s="70" customFormat="1">
      <c r="A352" s="70" t="s">
        <v>3438</v>
      </c>
      <c r="B352" s="70" t="s">
        <v>1206</v>
      </c>
      <c r="C352" s="70" t="s">
        <v>1919</v>
      </c>
      <c r="D352" s="70">
        <v>4</v>
      </c>
      <c r="E352" s="70">
        <v>3.6803999999999899</v>
      </c>
      <c r="F352" s="70">
        <v>1.0900000000000001</v>
      </c>
      <c r="G352" s="70">
        <v>79.87</v>
      </c>
      <c r="H352" s="70">
        <v>0.2</v>
      </c>
      <c r="AB352" s="70" t="s">
        <v>3250</v>
      </c>
      <c r="AC352" s="70" t="s">
        <v>3437</v>
      </c>
      <c r="AD352" s="70" t="s">
        <v>3438</v>
      </c>
      <c r="AI352" s="98"/>
      <c r="AJ352" s="98"/>
    </row>
    <row r="353" spans="1:36" s="70" customFormat="1">
      <c r="A353" s="70" t="s">
        <v>3439</v>
      </c>
      <c r="B353" s="70" t="s">
        <v>1206</v>
      </c>
      <c r="C353" s="70" t="s">
        <v>1919</v>
      </c>
      <c r="D353" s="70">
        <v>6</v>
      </c>
      <c r="E353" s="70">
        <v>3.6803999999999899</v>
      </c>
      <c r="F353" s="70">
        <v>1.63</v>
      </c>
      <c r="G353" s="70">
        <v>79.87</v>
      </c>
      <c r="H353" s="70">
        <v>0.2</v>
      </c>
      <c r="AB353" s="70" t="s">
        <v>3250</v>
      </c>
      <c r="AC353" s="70" t="s">
        <v>3437</v>
      </c>
      <c r="AD353" s="70" t="s">
        <v>3439</v>
      </c>
      <c r="AI353" s="98"/>
      <c r="AJ353" s="98"/>
    </row>
    <row r="354" spans="1:36" s="70" customFormat="1">
      <c r="A354" s="70" t="s">
        <v>3440</v>
      </c>
      <c r="B354" s="70" t="s">
        <v>1206</v>
      </c>
      <c r="C354" s="70" t="s">
        <v>1919</v>
      </c>
      <c r="D354" s="70">
        <v>8</v>
      </c>
      <c r="E354" s="70">
        <v>3.6803999999999899</v>
      </c>
      <c r="F354" s="70">
        <v>2.17</v>
      </c>
      <c r="G354" s="70">
        <v>79.87</v>
      </c>
      <c r="H354" s="70">
        <v>0.2</v>
      </c>
      <c r="AB354" s="70" t="s">
        <v>3250</v>
      </c>
      <c r="AC354" s="70" t="s">
        <v>3437</v>
      </c>
      <c r="AD354" s="70" t="s">
        <v>3440</v>
      </c>
      <c r="AI354" s="98"/>
      <c r="AJ354" s="98"/>
    </row>
    <row r="355" spans="1:36" s="70" customFormat="1">
      <c r="A355" s="70" t="s">
        <v>3441</v>
      </c>
      <c r="B355" s="70" t="s">
        <v>1206</v>
      </c>
      <c r="C355" s="70" t="s">
        <v>1919</v>
      </c>
      <c r="D355" s="70">
        <v>10</v>
      </c>
      <c r="E355" s="70">
        <v>3.6803999999999899</v>
      </c>
      <c r="F355" s="70">
        <v>2.72</v>
      </c>
      <c r="G355" s="70">
        <v>79.87</v>
      </c>
      <c r="H355" s="70">
        <v>0.2</v>
      </c>
      <c r="AB355" s="70" t="s">
        <v>3250</v>
      </c>
      <c r="AC355" s="70" t="s">
        <v>3437</v>
      </c>
      <c r="AD355" s="70" t="s">
        <v>3441</v>
      </c>
      <c r="AI355" s="98"/>
      <c r="AJ355" s="98"/>
    </row>
    <row r="356" spans="1:36" s="70" customFormat="1">
      <c r="A356" s="70" t="s">
        <v>3442</v>
      </c>
      <c r="B356" s="70" t="s">
        <v>1206</v>
      </c>
      <c r="C356" s="70" t="s">
        <v>1919</v>
      </c>
      <c r="D356" s="70">
        <v>2</v>
      </c>
      <c r="E356" s="70">
        <v>13.53</v>
      </c>
      <c r="F356" s="70">
        <v>0.15</v>
      </c>
      <c r="G356" s="70">
        <v>139.78</v>
      </c>
      <c r="H356" s="70">
        <v>0.22</v>
      </c>
      <c r="AB356" s="70" t="s">
        <v>3250</v>
      </c>
      <c r="AC356" s="70" t="s">
        <v>3437</v>
      </c>
      <c r="AD356" s="70" t="s">
        <v>3442</v>
      </c>
      <c r="AI356" s="98"/>
      <c r="AJ356" s="98"/>
    </row>
    <row r="357" spans="1:36" s="70" customFormat="1">
      <c r="A357" s="70" t="s">
        <v>3264</v>
      </c>
      <c r="B357" s="70" t="s">
        <v>1206</v>
      </c>
      <c r="C357" s="70" t="s">
        <v>1919</v>
      </c>
      <c r="D357" s="70">
        <v>4</v>
      </c>
      <c r="E357" s="70">
        <v>13.53</v>
      </c>
      <c r="F357" s="70">
        <v>0.3</v>
      </c>
      <c r="G357" s="70">
        <v>139.78</v>
      </c>
      <c r="H357" s="70">
        <v>0.22</v>
      </c>
      <c r="AB357" s="70" t="s">
        <v>3250</v>
      </c>
      <c r="AC357" s="70" t="s">
        <v>3437</v>
      </c>
      <c r="AD357" s="70" t="s">
        <v>3264</v>
      </c>
      <c r="AI357" s="98"/>
      <c r="AJ357" s="98"/>
    </row>
    <row r="358" spans="1:36" s="70" customFormat="1">
      <c r="A358" s="70" t="s">
        <v>3443</v>
      </c>
      <c r="B358" s="70" t="s">
        <v>1206</v>
      </c>
      <c r="C358" s="70" t="s">
        <v>1919</v>
      </c>
      <c r="D358" s="70">
        <v>6</v>
      </c>
      <c r="E358" s="70">
        <v>13.53</v>
      </c>
      <c r="F358" s="70">
        <v>0.44</v>
      </c>
      <c r="G358" s="70">
        <v>139.78</v>
      </c>
      <c r="H358" s="70">
        <v>0.22</v>
      </c>
      <c r="AB358" s="70" t="s">
        <v>3250</v>
      </c>
      <c r="AC358" s="70" t="s">
        <v>3437</v>
      </c>
      <c r="AD358" s="70" t="s">
        <v>3443</v>
      </c>
      <c r="AI358" s="98"/>
      <c r="AJ358" s="98"/>
    </row>
    <row r="359" spans="1:36" s="70" customFormat="1">
      <c r="A359" s="70" t="s">
        <v>3277</v>
      </c>
      <c r="B359" s="70" t="s">
        <v>1206</v>
      </c>
      <c r="C359" s="70" t="s">
        <v>1919</v>
      </c>
      <c r="D359" s="70">
        <v>8</v>
      </c>
      <c r="E359" s="70">
        <v>13.53</v>
      </c>
      <c r="F359" s="70">
        <v>0.59</v>
      </c>
      <c r="G359" s="70">
        <v>139.78</v>
      </c>
      <c r="H359" s="70">
        <v>0.22</v>
      </c>
      <c r="AB359" s="70" t="s">
        <v>3250</v>
      </c>
      <c r="AC359" s="70" t="s">
        <v>3437</v>
      </c>
      <c r="AD359" s="70" t="s">
        <v>3277</v>
      </c>
      <c r="AI359" s="98"/>
      <c r="AJ359" s="98"/>
    </row>
    <row r="360" spans="1:36" s="70" customFormat="1">
      <c r="A360" s="70" t="s">
        <v>3444</v>
      </c>
      <c r="B360" s="70" t="s">
        <v>1206</v>
      </c>
      <c r="C360" s="70" t="s">
        <v>1919</v>
      </c>
      <c r="D360" s="70">
        <v>10</v>
      </c>
      <c r="E360" s="70">
        <v>13.53</v>
      </c>
      <c r="F360" s="70">
        <v>0.74</v>
      </c>
      <c r="G360" s="70">
        <v>139.78</v>
      </c>
      <c r="H360" s="70">
        <v>0.22</v>
      </c>
      <c r="AB360" s="70" t="s">
        <v>3250</v>
      </c>
      <c r="AC360" s="70" t="s">
        <v>3437</v>
      </c>
      <c r="AD360" s="70" t="s">
        <v>3444</v>
      </c>
      <c r="AI360" s="98"/>
      <c r="AJ360" s="98"/>
    </row>
    <row r="361" spans="1:36" s="70" customFormat="1">
      <c r="A361" s="70" t="s">
        <v>3445</v>
      </c>
      <c r="B361" s="70" t="s">
        <v>1206</v>
      </c>
      <c r="C361" s="70" t="s">
        <v>1919</v>
      </c>
      <c r="D361" s="70">
        <v>13.5</v>
      </c>
      <c r="E361" s="70">
        <v>15.8604</v>
      </c>
      <c r="F361" s="70">
        <v>0.85099999999999998</v>
      </c>
      <c r="G361" s="70">
        <v>133.44</v>
      </c>
      <c r="H361" s="70">
        <v>0.11</v>
      </c>
      <c r="AB361" s="70" t="s">
        <v>3250</v>
      </c>
      <c r="AC361" s="70" t="s">
        <v>3446</v>
      </c>
      <c r="AD361" s="70" t="s">
        <v>3445</v>
      </c>
      <c r="AI361" s="98"/>
      <c r="AJ361" s="98"/>
    </row>
    <row r="362" spans="1:36" s="70" customFormat="1">
      <c r="A362" s="70" t="s">
        <v>3447</v>
      </c>
      <c r="B362" s="70" t="s">
        <v>1206</v>
      </c>
      <c r="C362" s="70" t="s">
        <v>1919</v>
      </c>
      <c r="D362" s="70">
        <v>14</v>
      </c>
      <c r="E362" s="70">
        <v>14.750400000000001</v>
      </c>
      <c r="F362" s="70">
        <v>0.94899999999999995</v>
      </c>
      <c r="G362" s="70">
        <v>128.71</v>
      </c>
      <c r="H362" s="70">
        <v>0.11</v>
      </c>
      <c r="AB362" s="70" t="s">
        <v>3250</v>
      </c>
      <c r="AC362" s="70" t="s">
        <v>3446</v>
      </c>
      <c r="AD362" s="70" t="s">
        <v>3447</v>
      </c>
      <c r="AI362" s="98"/>
      <c r="AJ362" s="98"/>
    </row>
    <row r="363" spans="1:36" s="70" customFormat="1">
      <c r="A363" s="70" t="s">
        <v>3448</v>
      </c>
      <c r="B363" s="70" t="s">
        <v>1206</v>
      </c>
      <c r="C363" s="70" t="s">
        <v>1919</v>
      </c>
      <c r="D363" s="70">
        <v>15</v>
      </c>
      <c r="E363" s="70">
        <v>11.990399999999999</v>
      </c>
      <c r="F363" s="70">
        <v>1.2509999999999999</v>
      </c>
      <c r="G363" s="70">
        <v>120.2</v>
      </c>
      <c r="H363" s="70">
        <v>0.12</v>
      </c>
      <c r="AB363" s="70" t="s">
        <v>3250</v>
      </c>
      <c r="AC363" s="70" t="s">
        <v>3446</v>
      </c>
      <c r="AD363" s="70" t="s">
        <v>3448</v>
      </c>
      <c r="AI363" s="98"/>
      <c r="AJ363" s="98"/>
    </row>
    <row r="364" spans="1:36" s="70" customFormat="1">
      <c r="A364" s="70" t="s">
        <v>3449</v>
      </c>
      <c r="B364" s="70" t="s">
        <v>1206</v>
      </c>
      <c r="C364" s="70" t="s">
        <v>1919</v>
      </c>
      <c r="D364" s="70">
        <v>16</v>
      </c>
      <c r="E364" s="70">
        <v>10.340400000000001</v>
      </c>
      <c r="F364" s="70">
        <v>1.548</v>
      </c>
      <c r="G364" s="70">
        <v>112.75</v>
      </c>
      <c r="H364" s="70">
        <v>0.12</v>
      </c>
      <c r="AB364" s="70" t="s">
        <v>3250</v>
      </c>
      <c r="AC364" s="70" t="s">
        <v>3446</v>
      </c>
      <c r="AD364" s="70" t="s">
        <v>3449</v>
      </c>
      <c r="AI364" s="98"/>
      <c r="AJ364" s="98"/>
    </row>
    <row r="365" spans="1:36" s="70" customFormat="1">
      <c r="A365" s="70" t="s">
        <v>3450</v>
      </c>
      <c r="B365" s="70" t="s">
        <v>1206</v>
      </c>
      <c r="C365" s="70" t="s">
        <v>1919</v>
      </c>
      <c r="D365" s="70">
        <v>18</v>
      </c>
      <c r="E365" s="70">
        <v>8.3604000000000003</v>
      </c>
      <c r="F365" s="70">
        <v>2.153</v>
      </c>
      <c r="G365" s="70">
        <v>100.33</v>
      </c>
      <c r="H365" s="70">
        <v>0.13</v>
      </c>
      <c r="AB365" s="70" t="s">
        <v>3250</v>
      </c>
      <c r="AC365" s="70" t="s">
        <v>3446</v>
      </c>
      <c r="AD365" s="70" t="s">
        <v>3450</v>
      </c>
      <c r="AI365" s="98"/>
      <c r="AJ365" s="98"/>
    </row>
    <row r="366" spans="1:36" s="70" customFormat="1">
      <c r="A366" s="70" t="s">
        <v>3451</v>
      </c>
      <c r="B366" s="70" t="s">
        <v>1206</v>
      </c>
      <c r="C366" s="70" t="s">
        <v>1919</v>
      </c>
      <c r="D366" s="70">
        <v>13.5</v>
      </c>
      <c r="E366" s="70">
        <v>15.8604</v>
      </c>
      <c r="F366" s="70">
        <v>0.85099999999999998</v>
      </c>
      <c r="G366" s="70">
        <v>133.44</v>
      </c>
      <c r="H366" s="70">
        <v>0.11</v>
      </c>
      <c r="AB366" s="70" t="s">
        <v>3250</v>
      </c>
      <c r="AC366" s="70" t="s">
        <v>3446</v>
      </c>
      <c r="AD366" s="70" t="s">
        <v>3451</v>
      </c>
      <c r="AI366" s="98"/>
      <c r="AJ366" s="98"/>
    </row>
    <row r="367" spans="1:36" s="70" customFormat="1">
      <c r="A367" s="70" t="s">
        <v>3452</v>
      </c>
      <c r="B367" s="70" t="s">
        <v>1206</v>
      </c>
      <c r="C367" s="70" t="s">
        <v>1919</v>
      </c>
      <c r="D367" s="70">
        <v>14</v>
      </c>
      <c r="E367" s="70">
        <v>25.179600000000001</v>
      </c>
      <c r="F367" s="70">
        <v>0.55600000000000005</v>
      </c>
      <c r="G367" s="70">
        <v>128.71</v>
      </c>
      <c r="H367" s="70">
        <v>0.11</v>
      </c>
      <c r="AB367" s="70" t="s">
        <v>3250</v>
      </c>
      <c r="AC367" s="70" t="s">
        <v>3446</v>
      </c>
      <c r="AD367" s="70" t="s">
        <v>3452</v>
      </c>
      <c r="AI367" s="98"/>
      <c r="AJ367" s="98"/>
    </row>
    <row r="368" spans="1:36" s="70" customFormat="1">
      <c r="A368" s="70" t="s">
        <v>3453</v>
      </c>
      <c r="B368" s="70" t="s">
        <v>1206</v>
      </c>
      <c r="C368" s="70" t="s">
        <v>1919</v>
      </c>
      <c r="D368" s="70">
        <v>15</v>
      </c>
      <c r="E368" s="70">
        <v>31.509599999999999</v>
      </c>
      <c r="F368" s="70">
        <v>0.47599999999999998</v>
      </c>
      <c r="G368" s="70">
        <v>120.2</v>
      </c>
      <c r="H368" s="70">
        <v>0.12</v>
      </c>
      <c r="AB368" s="70" t="s">
        <v>3250</v>
      </c>
      <c r="AC368" s="70" t="s">
        <v>3446</v>
      </c>
      <c r="AD368" s="70" t="s">
        <v>3453</v>
      </c>
      <c r="AI368" s="98"/>
      <c r="AJ368" s="98"/>
    </row>
    <row r="369" spans="1:36" s="70" customFormat="1">
      <c r="A369" s="70" t="s">
        <v>3454</v>
      </c>
      <c r="B369" s="70" t="s">
        <v>1206</v>
      </c>
      <c r="C369" s="70" t="s">
        <v>1919</v>
      </c>
      <c r="D369" s="70">
        <v>16</v>
      </c>
      <c r="E369" s="70">
        <v>38.369999999999997</v>
      </c>
      <c r="F369" s="70">
        <v>0.41699999999999998</v>
      </c>
      <c r="G369" s="70">
        <v>112.75</v>
      </c>
      <c r="H369" s="70">
        <v>0.12</v>
      </c>
      <c r="AB369" s="70" t="s">
        <v>3250</v>
      </c>
      <c r="AC369" s="70" t="s">
        <v>3446</v>
      </c>
      <c r="AD369" s="70" t="s">
        <v>3454</v>
      </c>
      <c r="AI369" s="98"/>
      <c r="AJ369" s="98"/>
    </row>
    <row r="370" spans="1:36" s="70" customFormat="1">
      <c r="A370" s="70" t="s">
        <v>3455</v>
      </c>
      <c r="B370" s="70" t="s">
        <v>1206</v>
      </c>
      <c r="C370" s="70" t="s">
        <v>1919</v>
      </c>
      <c r="D370" s="70">
        <v>18</v>
      </c>
      <c r="E370" s="70">
        <v>54.050399999999897</v>
      </c>
      <c r="F370" s="70">
        <v>0.33300000000000002</v>
      </c>
      <c r="G370" s="70">
        <v>100.33</v>
      </c>
      <c r="H370" s="70">
        <v>0.13</v>
      </c>
      <c r="AB370" s="70" t="s">
        <v>3250</v>
      </c>
      <c r="AC370" s="70" t="s">
        <v>3446</v>
      </c>
      <c r="AD370" s="70" t="s">
        <v>3455</v>
      </c>
      <c r="AI370" s="98"/>
      <c r="AJ370" s="98"/>
    </row>
    <row r="371" spans="1:36" s="70" customFormat="1">
      <c r="A371" s="70" t="s">
        <v>3456</v>
      </c>
      <c r="B371" s="70" t="s">
        <v>1206</v>
      </c>
      <c r="C371" s="70" t="s">
        <v>1919</v>
      </c>
      <c r="D371" s="70">
        <v>13.5</v>
      </c>
      <c r="E371" s="70">
        <v>10.7904</v>
      </c>
      <c r="F371" s="70">
        <v>1.2509999999999999</v>
      </c>
      <c r="G371" s="70">
        <v>133.44</v>
      </c>
      <c r="H371" s="70">
        <v>0.11</v>
      </c>
      <c r="AB371" s="70" t="s">
        <v>3250</v>
      </c>
      <c r="AC371" s="70" t="s">
        <v>3446</v>
      </c>
      <c r="AD371" s="70" t="s">
        <v>3456</v>
      </c>
      <c r="AI371" s="98"/>
      <c r="AJ371" s="98"/>
    </row>
    <row r="372" spans="1:36" s="70" customFormat="1">
      <c r="A372" s="70" t="s">
        <v>3457</v>
      </c>
      <c r="B372" s="70" t="s">
        <v>1206</v>
      </c>
      <c r="C372" s="70" t="s">
        <v>1919</v>
      </c>
      <c r="D372" s="70">
        <v>14</v>
      </c>
      <c r="E372" s="70">
        <v>9.66</v>
      </c>
      <c r="F372" s="70">
        <v>1.4490000000000001</v>
      </c>
      <c r="G372" s="70">
        <v>128.71</v>
      </c>
      <c r="H372" s="70">
        <v>0.11</v>
      </c>
      <c r="AB372" s="70" t="s">
        <v>3250</v>
      </c>
      <c r="AC372" s="70" t="s">
        <v>3446</v>
      </c>
      <c r="AD372" s="70" t="s">
        <v>3457</v>
      </c>
      <c r="AI372" s="98"/>
      <c r="AJ372" s="98"/>
    </row>
    <row r="373" spans="1:36" s="70" customFormat="1">
      <c r="A373" s="70" t="s">
        <v>3458</v>
      </c>
      <c r="B373" s="70" t="s">
        <v>1206</v>
      </c>
      <c r="C373" s="70" t="s">
        <v>1919</v>
      </c>
      <c r="D373" s="70">
        <v>15</v>
      </c>
      <c r="E373" s="70">
        <v>7.32</v>
      </c>
      <c r="F373" s="70">
        <v>2.0489999999999999</v>
      </c>
      <c r="G373" s="70">
        <v>120.2</v>
      </c>
      <c r="H373" s="70">
        <v>0.11</v>
      </c>
      <c r="AB373" s="70" t="s">
        <v>3250</v>
      </c>
      <c r="AC373" s="70" t="s">
        <v>3446</v>
      </c>
      <c r="AD373" s="70" t="s">
        <v>3458</v>
      </c>
      <c r="AI373" s="98"/>
      <c r="AJ373" s="98"/>
    </row>
    <row r="374" spans="1:36" s="70" customFormat="1">
      <c r="A374" s="70" t="s">
        <v>3459</v>
      </c>
      <c r="B374" s="70" t="s">
        <v>1206</v>
      </c>
      <c r="C374" s="70" t="s">
        <v>1919</v>
      </c>
      <c r="D374" s="70">
        <v>16</v>
      </c>
      <c r="E374" s="70">
        <v>6.0396000000000001</v>
      </c>
      <c r="F374" s="70">
        <v>2.6469999999999998</v>
      </c>
      <c r="G374" s="70">
        <v>112.75</v>
      </c>
      <c r="H374" s="70">
        <v>0.11</v>
      </c>
      <c r="AB374" s="70" t="s">
        <v>3250</v>
      </c>
      <c r="AC374" s="70" t="s">
        <v>3446</v>
      </c>
      <c r="AD374" s="70" t="s">
        <v>3459</v>
      </c>
      <c r="AI374" s="98"/>
      <c r="AJ374" s="98"/>
    </row>
    <row r="375" spans="1:36" s="70" customFormat="1">
      <c r="A375" s="70" t="s">
        <v>3460</v>
      </c>
      <c r="B375" s="70" t="s">
        <v>1206</v>
      </c>
      <c r="C375" s="70" t="s">
        <v>1919</v>
      </c>
      <c r="D375" s="70">
        <v>18</v>
      </c>
      <c r="E375" s="70">
        <v>4.7904</v>
      </c>
      <c r="F375" s="70">
        <v>3.758</v>
      </c>
      <c r="G375" s="70">
        <v>100.33</v>
      </c>
      <c r="H375" s="70">
        <v>0.12</v>
      </c>
      <c r="AB375" s="70" t="s">
        <v>3250</v>
      </c>
      <c r="AC375" s="70" t="s">
        <v>3446</v>
      </c>
      <c r="AD375" s="70" t="s">
        <v>3460</v>
      </c>
      <c r="AI375" s="98"/>
      <c r="AJ375" s="98"/>
    </row>
    <row r="376" spans="1:36" s="70" customFormat="1">
      <c r="A376" s="70" t="s">
        <v>3461</v>
      </c>
      <c r="B376" s="70" t="s">
        <v>1206</v>
      </c>
      <c r="C376" s="70" t="s">
        <v>1919</v>
      </c>
      <c r="D376" s="70">
        <v>13.5</v>
      </c>
      <c r="E376" s="70">
        <v>11.739599999999999</v>
      </c>
      <c r="F376" s="70">
        <v>1.1499999999999999</v>
      </c>
      <c r="G376" s="70">
        <v>133.44</v>
      </c>
      <c r="H376" s="70">
        <v>0.11</v>
      </c>
      <c r="AB376" s="70" t="s">
        <v>3250</v>
      </c>
      <c r="AC376" s="70" t="s">
        <v>3446</v>
      </c>
      <c r="AD376" s="70" t="s">
        <v>3461</v>
      </c>
      <c r="AI376" s="98"/>
      <c r="AJ376" s="98"/>
    </row>
    <row r="377" spans="1:36" s="70" customFormat="1">
      <c r="A377" s="70" t="s">
        <v>3462</v>
      </c>
      <c r="B377" s="70" t="s">
        <v>1206</v>
      </c>
      <c r="C377" s="70" t="s">
        <v>1919</v>
      </c>
      <c r="D377" s="70">
        <v>14</v>
      </c>
      <c r="E377" s="70">
        <v>9.66</v>
      </c>
      <c r="F377" s="70">
        <v>1.4490000000000001</v>
      </c>
      <c r="G377" s="70">
        <v>128.71</v>
      </c>
      <c r="H377" s="70">
        <v>0.11</v>
      </c>
      <c r="AB377" s="70" t="s">
        <v>3250</v>
      </c>
      <c r="AC377" s="70" t="s">
        <v>3446</v>
      </c>
      <c r="AD377" s="70" t="s">
        <v>3462</v>
      </c>
      <c r="AI377" s="98"/>
      <c r="AJ377" s="98"/>
    </row>
    <row r="378" spans="1:36" s="70" customFormat="1">
      <c r="A378" s="70" t="s">
        <v>3463</v>
      </c>
      <c r="B378" s="70" t="s">
        <v>1206</v>
      </c>
      <c r="C378" s="70" t="s">
        <v>1919</v>
      </c>
      <c r="D378" s="70">
        <v>15</v>
      </c>
      <c r="E378" s="70">
        <v>7.6896000000000004</v>
      </c>
      <c r="F378" s="70">
        <v>1.9510000000000001</v>
      </c>
      <c r="G378" s="70">
        <v>120.2</v>
      </c>
      <c r="H378" s="70">
        <v>0.11</v>
      </c>
      <c r="AB378" s="70" t="s">
        <v>3250</v>
      </c>
      <c r="AC378" s="70" t="s">
        <v>3446</v>
      </c>
      <c r="AD378" s="70" t="s">
        <v>3463</v>
      </c>
      <c r="AI378" s="98"/>
      <c r="AJ378" s="98"/>
    </row>
    <row r="379" spans="1:36" s="70" customFormat="1">
      <c r="A379" s="70" t="s">
        <v>3464</v>
      </c>
      <c r="B379" s="70" t="s">
        <v>1206</v>
      </c>
      <c r="C379" s="70" t="s">
        <v>1919</v>
      </c>
      <c r="D379" s="70">
        <v>16</v>
      </c>
      <c r="E379" s="70">
        <v>6.5304000000000002</v>
      </c>
      <c r="F379" s="70">
        <v>2.4500000000000002</v>
      </c>
      <c r="G379" s="70">
        <v>112.75</v>
      </c>
      <c r="H379" s="70">
        <v>0.11</v>
      </c>
      <c r="AB379" s="70" t="s">
        <v>3250</v>
      </c>
      <c r="AC379" s="70" t="s">
        <v>3446</v>
      </c>
      <c r="AD379" s="70" t="s">
        <v>3464</v>
      </c>
      <c r="AI379" s="98"/>
      <c r="AJ379" s="98"/>
    </row>
    <row r="380" spans="1:36" s="70" customFormat="1">
      <c r="A380" s="70" t="s">
        <v>3465</v>
      </c>
      <c r="B380" s="70" t="s">
        <v>1206</v>
      </c>
      <c r="C380" s="70" t="s">
        <v>1919</v>
      </c>
      <c r="D380" s="70">
        <v>18</v>
      </c>
      <c r="E380" s="70">
        <v>5.0603999999999996</v>
      </c>
      <c r="F380" s="70">
        <v>3.5550000000000002</v>
      </c>
      <c r="G380" s="70">
        <v>100.33</v>
      </c>
      <c r="H380" s="70">
        <v>0.12</v>
      </c>
      <c r="AB380" s="70" t="s">
        <v>3250</v>
      </c>
      <c r="AC380" s="70" t="s">
        <v>3446</v>
      </c>
      <c r="AD380" s="70" t="s">
        <v>3465</v>
      </c>
      <c r="AI380" s="98"/>
      <c r="AJ380" s="98"/>
    </row>
    <row r="381" spans="1:36" s="70" customFormat="1">
      <c r="A381" s="70" t="s">
        <v>3466</v>
      </c>
      <c r="B381" s="70" t="s">
        <v>1206</v>
      </c>
      <c r="C381" s="70" t="s">
        <v>1919</v>
      </c>
      <c r="D381" s="70">
        <v>13.5</v>
      </c>
      <c r="E381" s="70">
        <v>1.8395999999999999</v>
      </c>
      <c r="F381" s="70">
        <v>7.3470000000000004</v>
      </c>
      <c r="G381" s="70">
        <v>133.44</v>
      </c>
      <c r="H381" s="70">
        <v>0.11</v>
      </c>
      <c r="AB381" s="70" t="s">
        <v>3250</v>
      </c>
      <c r="AC381" s="70" t="s">
        <v>3446</v>
      </c>
      <c r="AD381" s="70" t="s">
        <v>3466</v>
      </c>
      <c r="AI381" s="98"/>
      <c r="AJ381" s="98"/>
    </row>
    <row r="382" spans="1:36" s="70" customFormat="1">
      <c r="A382" s="70" t="s">
        <v>3467</v>
      </c>
      <c r="B382" s="70" t="s">
        <v>1206</v>
      </c>
      <c r="C382" s="70" t="s">
        <v>1919</v>
      </c>
      <c r="D382" s="70">
        <v>14</v>
      </c>
      <c r="E382" s="70">
        <v>1.4496</v>
      </c>
      <c r="F382" s="70">
        <v>9.68</v>
      </c>
      <c r="G382" s="70">
        <v>128.71</v>
      </c>
      <c r="H382" s="70">
        <v>0.11</v>
      </c>
      <c r="AB382" s="70" t="s">
        <v>3250</v>
      </c>
      <c r="AC382" s="70" t="s">
        <v>3446</v>
      </c>
      <c r="AD382" s="70" t="s">
        <v>3467</v>
      </c>
      <c r="AI382" s="98"/>
      <c r="AJ382" s="98"/>
    </row>
    <row r="383" spans="1:36" s="70" customFormat="1">
      <c r="A383" s="70" t="s">
        <v>3468</v>
      </c>
      <c r="B383" s="70" t="s">
        <v>1206</v>
      </c>
      <c r="C383" s="70" t="s">
        <v>1919</v>
      </c>
      <c r="D383" s="70">
        <v>15</v>
      </c>
      <c r="E383" s="70">
        <v>1.0499999999999901</v>
      </c>
      <c r="F383" s="70">
        <v>14.302</v>
      </c>
      <c r="G383" s="70">
        <v>120.2</v>
      </c>
      <c r="H383" s="70">
        <v>0.11</v>
      </c>
      <c r="AB383" s="70" t="s">
        <v>3250</v>
      </c>
      <c r="AC383" s="70" t="s">
        <v>3446</v>
      </c>
      <c r="AD383" s="70" t="s">
        <v>3468</v>
      </c>
      <c r="AI383" s="98"/>
      <c r="AJ383" s="98"/>
    </row>
    <row r="384" spans="1:36" s="70" customFormat="1">
      <c r="A384" s="70" t="s">
        <v>3469</v>
      </c>
      <c r="B384" s="70" t="s">
        <v>1206</v>
      </c>
      <c r="C384" s="70" t="s">
        <v>1919</v>
      </c>
      <c r="D384" s="70">
        <v>16</v>
      </c>
      <c r="E384" s="70">
        <v>0.84960000000000002</v>
      </c>
      <c r="F384" s="70">
        <v>18.829999999999998</v>
      </c>
      <c r="G384" s="70">
        <v>112.75</v>
      </c>
      <c r="H384" s="70">
        <v>0.11</v>
      </c>
      <c r="AB384" s="70" t="s">
        <v>3250</v>
      </c>
      <c r="AC384" s="70" t="s">
        <v>3446</v>
      </c>
      <c r="AD384" s="70" t="s">
        <v>3469</v>
      </c>
      <c r="AI384" s="98"/>
      <c r="AJ384" s="98"/>
    </row>
    <row r="385" spans="1:36" s="70" customFormat="1">
      <c r="A385" s="70" t="s">
        <v>3470</v>
      </c>
      <c r="B385" s="70" t="s">
        <v>1206</v>
      </c>
      <c r="C385" s="70" t="s">
        <v>1919</v>
      </c>
      <c r="D385" s="70">
        <v>18</v>
      </c>
      <c r="E385" s="70">
        <v>0.63</v>
      </c>
      <c r="F385" s="70">
        <v>28.562000000000001</v>
      </c>
      <c r="G385" s="70">
        <v>100.33</v>
      </c>
      <c r="H385" s="70">
        <v>0.11</v>
      </c>
      <c r="AB385" s="70" t="s">
        <v>3250</v>
      </c>
      <c r="AC385" s="70" t="s">
        <v>3446</v>
      </c>
      <c r="AD385" s="70" t="s">
        <v>3470</v>
      </c>
      <c r="AI385" s="98"/>
      <c r="AJ385" s="98"/>
    </row>
    <row r="386" spans="1:36" s="70" customFormat="1">
      <c r="A386" s="70" t="s">
        <v>3471</v>
      </c>
      <c r="B386" s="70" t="s">
        <v>1206</v>
      </c>
      <c r="C386" s="70" t="s">
        <v>1919</v>
      </c>
      <c r="D386" s="70">
        <v>13.5</v>
      </c>
      <c r="E386" s="70">
        <v>2.5703999999999998</v>
      </c>
      <c r="F386" s="70">
        <v>5.2480000000000002</v>
      </c>
      <c r="G386" s="70">
        <v>133.44</v>
      </c>
      <c r="H386" s="70">
        <v>0.11</v>
      </c>
      <c r="AB386" s="70" t="s">
        <v>3250</v>
      </c>
      <c r="AC386" s="70" t="s">
        <v>3446</v>
      </c>
      <c r="AD386" s="70" t="s">
        <v>3471</v>
      </c>
      <c r="AI386" s="98"/>
      <c r="AJ386" s="98"/>
    </row>
    <row r="387" spans="1:36" s="70" customFormat="1">
      <c r="A387" s="70" t="s">
        <v>3472</v>
      </c>
      <c r="B387" s="70" t="s">
        <v>1206</v>
      </c>
      <c r="C387" s="70" t="s">
        <v>1919</v>
      </c>
      <c r="D387" s="70">
        <v>14</v>
      </c>
      <c r="E387" s="70">
        <v>2.0099999999999998</v>
      </c>
      <c r="F387" s="70">
        <v>6.9630000000000001</v>
      </c>
      <c r="G387" s="70">
        <v>128.71</v>
      </c>
      <c r="H387" s="70">
        <v>0.11</v>
      </c>
      <c r="AB387" s="70" t="s">
        <v>3250</v>
      </c>
      <c r="AC387" s="70" t="s">
        <v>3446</v>
      </c>
      <c r="AD387" s="70" t="s">
        <v>3472</v>
      </c>
      <c r="AI387" s="98"/>
      <c r="AJ387" s="98"/>
    </row>
    <row r="388" spans="1:36" s="70" customFormat="1">
      <c r="A388" s="70" t="s">
        <v>3473</v>
      </c>
      <c r="B388" s="70" t="s">
        <v>1206</v>
      </c>
      <c r="C388" s="70" t="s">
        <v>1919</v>
      </c>
      <c r="D388" s="70">
        <v>15</v>
      </c>
      <c r="E388" s="70">
        <v>1.4796</v>
      </c>
      <c r="F388" s="70">
        <v>10.138999999999999</v>
      </c>
      <c r="G388" s="70">
        <v>120.2</v>
      </c>
      <c r="H388" s="70">
        <v>0.11</v>
      </c>
      <c r="AB388" s="70" t="s">
        <v>3250</v>
      </c>
      <c r="AC388" s="70" t="s">
        <v>3446</v>
      </c>
      <c r="AD388" s="70" t="s">
        <v>3473</v>
      </c>
      <c r="AI388" s="98"/>
      <c r="AJ388" s="98"/>
    </row>
    <row r="389" spans="1:36" s="70" customFormat="1">
      <c r="A389" s="70" t="s">
        <v>3474</v>
      </c>
      <c r="B389" s="70" t="s">
        <v>1206</v>
      </c>
      <c r="C389" s="70" t="s">
        <v>1919</v>
      </c>
      <c r="D389" s="70">
        <v>16</v>
      </c>
      <c r="E389" s="70">
        <v>1.1903999999999999</v>
      </c>
      <c r="F389" s="70">
        <v>13.436</v>
      </c>
      <c r="G389" s="70">
        <v>112.75</v>
      </c>
      <c r="H389" s="70">
        <v>0.11</v>
      </c>
      <c r="AB389" s="70" t="s">
        <v>3250</v>
      </c>
      <c r="AC389" s="70" t="s">
        <v>3446</v>
      </c>
      <c r="AD389" s="70" t="s">
        <v>3474</v>
      </c>
      <c r="AI389" s="98"/>
      <c r="AJ389" s="98"/>
    </row>
    <row r="390" spans="1:36" s="70" customFormat="1">
      <c r="A390" s="70" t="s">
        <v>3475</v>
      </c>
      <c r="B390" s="70" t="s">
        <v>1206</v>
      </c>
      <c r="C390" s="70" t="s">
        <v>1919</v>
      </c>
      <c r="D390" s="70">
        <v>18</v>
      </c>
      <c r="E390" s="70">
        <v>0.89999999999999902</v>
      </c>
      <c r="F390" s="70">
        <v>19.983000000000001</v>
      </c>
      <c r="G390" s="70">
        <v>100.33</v>
      </c>
      <c r="H390" s="70">
        <v>0.11</v>
      </c>
      <c r="AB390" s="70" t="s">
        <v>3250</v>
      </c>
      <c r="AC390" s="70" t="s">
        <v>3446</v>
      </c>
      <c r="AD390" s="70" t="s">
        <v>3475</v>
      </c>
      <c r="AI390" s="98"/>
      <c r="AJ390" s="98"/>
    </row>
    <row r="391" spans="1:36" s="70" customFormat="1">
      <c r="A391" s="70" t="s">
        <v>3476</v>
      </c>
      <c r="B391" s="70" t="s">
        <v>1206</v>
      </c>
      <c r="C391" s="70" t="s">
        <v>1920</v>
      </c>
      <c r="D391" s="70">
        <v>0.38</v>
      </c>
      <c r="E391" s="70">
        <v>0.39</v>
      </c>
      <c r="F391" s="70">
        <v>0.95</v>
      </c>
      <c r="G391" s="70">
        <v>18</v>
      </c>
      <c r="H391" s="70">
        <v>0.19</v>
      </c>
      <c r="AB391" s="70" t="s">
        <v>3250</v>
      </c>
      <c r="AC391" s="70" t="s">
        <v>3477</v>
      </c>
      <c r="AD391" s="70" t="s">
        <v>3476</v>
      </c>
      <c r="AI391" s="98"/>
      <c r="AJ391" s="98"/>
    </row>
    <row r="392" spans="1:36" s="70" customFormat="1">
      <c r="A392" s="70" t="s">
        <v>3478</v>
      </c>
      <c r="B392" s="70" t="s">
        <v>1206</v>
      </c>
      <c r="C392" s="70" t="s">
        <v>1920</v>
      </c>
      <c r="D392" s="70">
        <v>0.5</v>
      </c>
      <c r="E392" s="70">
        <v>0.39960000000000001</v>
      </c>
      <c r="F392" s="70">
        <v>1.26</v>
      </c>
      <c r="G392" s="70">
        <v>18</v>
      </c>
      <c r="H392" s="70">
        <v>0.19</v>
      </c>
      <c r="AB392" s="70" t="s">
        <v>3250</v>
      </c>
      <c r="AC392" s="70" t="s">
        <v>3477</v>
      </c>
      <c r="AD392" s="70" t="s">
        <v>3478</v>
      </c>
      <c r="AI392" s="98"/>
      <c r="AJ392" s="98"/>
    </row>
    <row r="393" spans="1:36" s="70" customFormat="1">
      <c r="A393" s="70" t="s">
        <v>3479</v>
      </c>
      <c r="B393" s="70" t="s">
        <v>1206</v>
      </c>
      <c r="C393" s="70" t="s">
        <v>1920</v>
      </c>
      <c r="D393" s="70">
        <v>0.75</v>
      </c>
      <c r="E393" s="70">
        <v>0.39960000000000001</v>
      </c>
      <c r="F393" s="70">
        <v>1.89</v>
      </c>
      <c r="G393" s="70">
        <v>18</v>
      </c>
      <c r="H393" s="70">
        <v>0.19</v>
      </c>
      <c r="AB393" s="70" t="s">
        <v>3250</v>
      </c>
      <c r="AC393" s="70" t="s">
        <v>3477</v>
      </c>
      <c r="AD393" s="70" t="s">
        <v>3479</v>
      </c>
      <c r="AI393" s="98"/>
      <c r="AJ393" s="98"/>
    </row>
    <row r="394" spans="1:36" s="70" customFormat="1">
      <c r="A394" s="70" t="s">
        <v>3361</v>
      </c>
      <c r="B394" s="70" t="s">
        <v>1206</v>
      </c>
      <c r="C394" s="70" t="s">
        <v>1921</v>
      </c>
      <c r="D394" s="70">
        <v>0.75</v>
      </c>
      <c r="E394" s="70">
        <v>0.31559999999999999</v>
      </c>
      <c r="F394" s="70">
        <v>2.38</v>
      </c>
      <c r="G394" s="70">
        <v>18</v>
      </c>
      <c r="H394" s="70">
        <v>0.33</v>
      </c>
      <c r="AB394" s="70" t="s">
        <v>3250</v>
      </c>
      <c r="AC394" s="70" t="s">
        <v>3477</v>
      </c>
      <c r="AD394" s="70" t="s">
        <v>3361</v>
      </c>
      <c r="AI394" s="98"/>
      <c r="AJ394" s="98"/>
    </row>
    <row r="395" spans="1:36" s="70" customFormat="1">
      <c r="A395" s="70" t="s">
        <v>3480</v>
      </c>
      <c r="B395" s="70" t="s">
        <v>1206</v>
      </c>
      <c r="C395" s="70" t="s">
        <v>1919</v>
      </c>
      <c r="D395" s="70">
        <v>0.25</v>
      </c>
      <c r="E395" s="70">
        <v>0.51</v>
      </c>
      <c r="F395" s="70">
        <v>0.49</v>
      </c>
      <c r="G395" s="70">
        <v>29</v>
      </c>
      <c r="H395" s="70">
        <v>0.45</v>
      </c>
      <c r="AB395" s="70" t="s">
        <v>3250</v>
      </c>
      <c r="AC395" s="70" t="s">
        <v>3477</v>
      </c>
      <c r="AD395" s="70" t="s">
        <v>3480</v>
      </c>
      <c r="AI395" s="98"/>
      <c r="AJ395" s="98"/>
    </row>
    <row r="396" spans="1:36" s="70" customFormat="1">
      <c r="A396" s="70" t="s">
        <v>3481</v>
      </c>
      <c r="B396" s="70" t="s">
        <v>1206</v>
      </c>
      <c r="C396" s="70" t="s">
        <v>1920</v>
      </c>
      <c r="D396" s="70">
        <v>1</v>
      </c>
      <c r="E396" s="70">
        <v>0.33960000000000001</v>
      </c>
      <c r="F396" s="70">
        <v>2.94</v>
      </c>
      <c r="G396" s="70">
        <v>119</v>
      </c>
      <c r="H396" s="70">
        <v>0.48</v>
      </c>
      <c r="AB396" s="70" t="s">
        <v>3250</v>
      </c>
      <c r="AC396" s="70" t="s">
        <v>3477</v>
      </c>
      <c r="AD396" s="70" t="s">
        <v>3481</v>
      </c>
      <c r="AI396" s="98"/>
      <c r="AJ396" s="98"/>
    </row>
    <row r="397" spans="1:36" s="70" customFormat="1">
      <c r="A397" s="70" t="s">
        <v>3482</v>
      </c>
      <c r="B397" s="70" t="s">
        <v>1206</v>
      </c>
      <c r="C397" s="70" t="s">
        <v>1923</v>
      </c>
      <c r="D397" s="70">
        <v>0.5</v>
      </c>
      <c r="E397" s="70">
        <v>11.0304</v>
      </c>
      <c r="F397" s="70">
        <v>0.05</v>
      </c>
      <c r="G397" s="70">
        <v>119.81</v>
      </c>
      <c r="H397" s="70">
        <v>0.3</v>
      </c>
      <c r="AB397" s="70" t="s">
        <v>3250</v>
      </c>
      <c r="AC397" s="70" t="s">
        <v>3477</v>
      </c>
      <c r="AD397" s="70" t="s">
        <v>3482</v>
      </c>
      <c r="AI397" s="98"/>
      <c r="AJ397" s="98"/>
    </row>
    <row r="398" spans="1:36" s="70" customFormat="1">
      <c r="A398" s="70" t="s">
        <v>3483</v>
      </c>
      <c r="B398" s="70" t="s">
        <v>1206</v>
      </c>
      <c r="C398" s="70" t="s">
        <v>1921</v>
      </c>
      <c r="D398" s="70">
        <v>1</v>
      </c>
      <c r="E398" s="70">
        <v>12.500400000000001</v>
      </c>
      <c r="F398" s="70">
        <v>0.08</v>
      </c>
      <c r="G398" s="70">
        <v>160</v>
      </c>
      <c r="H398" s="70">
        <v>0.19</v>
      </c>
      <c r="AB398" s="70" t="s">
        <v>3250</v>
      </c>
      <c r="AC398" s="70" t="s">
        <v>3477</v>
      </c>
      <c r="AD398" s="70" t="s">
        <v>3483</v>
      </c>
      <c r="AI398" s="98"/>
      <c r="AJ398" s="98"/>
    </row>
    <row r="399" spans="1:36" s="70" customFormat="1">
      <c r="A399" s="70" t="s">
        <v>3484</v>
      </c>
      <c r="B399" s="70" t="s">
        <v>1206</v>
      </c>
      <c r="C399" s="70" t="s">
        <v>1922</v>
      </c>
      <c r="D399" s="70">
        <v>9</v>
      </c>
      <c r="E399" s="70">
        <v>0.47039999999999998</v>
      </c>
      <c r="F399" s="70">
        <v>19.13</v>
      </c>
      <c r="G399" s="70">
        <v>100.33</v>
      </c>
      <c r="H399" s="70">
        <v>0.23</v>
      </c>
      <c r="AB399" s="70" t="s">
        <v>3250</v>
      </c>
      <c r="AC399" s="70" t="s">
        <v>3485</v>
      </c>
      <c r="AD399" s="70" t="s">
        <v>3484</v>
      </c>
      <c r="AI399" s="98"/>
      <c r="AJ399" s="98"/>
    </row>
    <row r="400" spans="1:36" s="70" customFormat="1">
      <c r="A400" s="70" t="s">
        <v>3486</v>
      </c>
      <c r="B400" s="70" t="s">
        <v>1206</v>
      </c>
      <c r="C400" s="70" t="s">
        <v>1922</v>
      </c>
      <c r="D400" s="70">
        <v>11</v>
      </c>
      <c r="E400" s="70">
        <v>0.56999999999999995</v>
      </c>
      <c r="F400" s="70">
        <v>19.318000000000001</v>
      </c>
      <c r="G400" s="70">
        <v>109.36</v>
      </c>
      <c r="H400" s="70">
        <v>0.22</v>
      </c>
      <c r="AB400" s="70" t="s">
        <v>3250</v>
      </c>
      <c r="AC400" s="70" t="s">
        <v>3485</v>
      </c>
      <c r="AD400" s="70" t="s">
        <v>3486</v>
      </c>
      <c r="AI400" s="98"/>
      <c r="AJ400" s="98"/>
    </row>
    <row r="401" spans="1:36" s="70" customFormat="1">
      <c r="A401" s="70" t="s">
        <v>3487</v>
      </c>
      <c r="B401" s="70" t="s">
        <v>1206</v>
      </c>
      <c r="C401" s="70" t="s">
        <v>1922</v>
      </c>
      <c r="D401" s="70">
        <v>10</v>
      </c>
      <c r="E401" s="70">
        <v>0.44040000000000001</v>
      </c>
      <c r="F401" s="70">
        <v>22.72</v>
      </c>
      <c r="G401" s="70">
        <v>90.4</v>
      </c>
      <c r="H401" s="70">
        <v>0.23</v>
      </c>
      <c r="AB401" s="70" t="s">
        <v>3250</v>
      </c>
      <c r="AC401" s="70" t="s">
        <v>3485</v>
      </c>
      <c r="AD401" s="70" t="s">
        <v>3487</v>
      </c>
      <c r="AI401" s="98"/>
      <c r="AJ401" s="98"/>
    </row>
    <row r="402" spans="1:36" s="70" customFormat="1">
      <c r="A402" s="70" t="s">
        <v>3488</v>
      </c>
      <c r="B402" s="70" t="s">
        <v>1206</v>
      </c>
      <c r="C402" s="70" t="s">
        <v>1922</v>
      </c>
      <c r="D402" s="70">
        <v>12</v>
      </c>
      <c r="E402" s="70">
        <v>0.51959999999999995</v>
      </c>
      <c r="F402" s="70">
        <v>23.09</v>
      </c>
      <c r="G402" s="70">
        <v>100.33</v>
      </c>
      <c r="H402" s="70">
        <v>0.22</v>
      </c>
      <c r="AB402" s="70" t="s">
        <v>3250</v>
      </c>
      <c r="AC402" s="70" t="s">
        <v>3485</v>
      </c>
      <c r="AD402" s="70" t="s">
        <v>3488</v>
      </c>
      <c r="AI402" s="98"/>
      <c r="AJ402" s="98"/>
    </row>
    <row r="403" spans="1:36" s="70" customFormat="1">
      <c r="A403" s="70" t="s">
        <v>3489</v>
      </c>
      <c r="B403" s="70" t="s">
        <v>1206</v>
      </c>
      <c r="C403" s="70" t="s">
        <v>1922</v>
      </c>
      <c r="D403" s="70">
        <v>15</v>
      </c>
      <c r="E403" s="70">
        <v>0.35039999999999999</v>
      </c>
      <c r="F403" s="70">
        <v>42.81</v>
      </c>
      <c r="G403" s="70">
        <v>60.6</v>
      </c>
      <c r="H403" s="70">
        <v>0.23</v>
      </c>
      <c r="AB403" s="70" t="s">
        <v>3250</v>
      </c>
      <c r="AC403" s="70" t="s">
        <v>3485</v>
      </c>
      <c r="AD403" s="70" t="s">
        <v>3489</v>
      </c>
      <c r="AI403" s="98"/>
      <c r="AJ403" s="98"/>
    </row>
    <row r="404" spans="1:36" s="70" customFormat="1">
      <c r="A404" s="70" t="s">
        <v>3490</v>
      </c>
      <c r="B404" s="70" t="s">
        <v>1206</v>
      </c>
      <c r="C404" s="70" t="s">
        <v>1922</v>
      </c>
      <c r="D404" s="70">
        <v>17</v>
      </c>
      <c r="E404" s="70">
        <v>0.39960000000000001</v>
      </c>
      <c r="F404" s="70">
        <v>42.54</v>
      </c>
      <c r="G404" s="70">
        <v>71.12</v>
      </c>
      <c r="H404" s="70">
        <v>0.22</v>
      </c>
      <c r="AB404" s="70" t="s">
        <v>3250</v>
      </c>
      <c r="AC404" s="70" t="s">
        <v>3485</v>
      </c>
      <c r="AD404" s="70" t="s">
        <v>3490</v>
      </c>
      <c r="AI404" s="98"/>
      <c r="AJ404" s="98"/>
    </row>
    <row r="405" spans="1:36" s="70" customFormat="1">
      <c r="A405" s="70" t="s">
        <v>3491</v>
      </c>
      <c r="B405" s="70" t="s">
        <v>1206</v>
      </c>
      <c r="C405" s="70" t="s">
        <v>1922</v>
      </c>
      <c r="D405" s="70">
        <v>10</v>
      </c>
      <c r="E405" s="70">
        <v>0.60959999999999903</v>
      </c>
      <c r="F405" s="70">
        <v>16.399999999999999</v>
      </c>
      <c r="G405" s="70">
        <v>90.4</v>
      </c>
      <c r="H405" s="70">
        <v>0.23</v>
      </c>
      <c r="AB405" s="70" t="s">
        <v>3250</v>
      </c>
      <c r="AC405" s="70" t="s">
        <v>3485</v>
      </c>
      <c r="AD405" s="70" t="s">
        <v>3491</v>
      </c>
      <c r="AI405" s="98"/>
      <c r="AJ405" s="98"/>
    </row>
    <row r="406" spans="1:36" s="70" customFormat="1">
      <c r="A406" s="70" t="s">
        <v>3492</v>
      </c>
      <c r="B406" s="70" t="s">
        <v>1206</v>
      </c>
      <c r="C406" s="70" t="s">
        <v>1922</v>
      </c>
      <c r="D406" s="70">
        <v>12</v>
      </c>
      <c r="E406" s="70">
        <v>0.72</v>
      </c>
      <c r="F406" s="70">
        <v>16.670000000000002</v>
      </c>
      <c r="G406" s="70">
        <v>100.33</v>
      </c>
      <c r="H406" s="70">
        <v>0.22</v>
      </c>
      <c r="AB406" s="70" t="s">
        <v>3250</v>
      </c>
      <c r="AC406" s="70" t="s">
        <v>3485</v>
      </c>
      <c r="AD406" s="70" t="s">
        <v>3492</v>
      </c>
      <c r="AI406" s="98"/>
      <c r="AJ406" s="98"/>
    </row>
    <row r="407" spans="1:36" s="70" customFormat="1">
      <c r="A407" s="70" t="s">
        <v>3493</v>
      </c>
      <c r="B407" s="70" t="s">
        <v>1206</v>
      </c>
      <c r="C407" s="70" t="s">
        <v>1922</v>
      </c>
      <c r="D407" s="70">
        <v>12</v>
      </c>
      <c r="E407" s="70">
        <v>0.50039999999999996</v>
      </c>
      <c r="F407" s="70">
        <v>23.98</v>
      </c>
      <c r="G407" s="70">
        <v>75.5</v>
      </c>
      <c r="H407" s="70">
        <v>0.23</v>
      </c>
      <c r="AB407" s="70" t="s">
        <v>3250</v>
      </c>
      <c r="AC407" s="70" t="s">
        <v>3485</v>
      </c>
      <c r="AD407" s="70" t="s">
        <v>3493</v>
      </c>
      <c r="AI407" s="98"/>
      <c r="AJ407" s="98"/>
    </row>
    <row r="408" spans="1:36" s="70" customFormat="1">
      <c r="A408" s="70" t="s">
        <v>3494</v>
      </c>
      <c r="B408" s="70" t="s">
        <v>1206</v>
      </c>
      <c r="C408" s="70" t="s">
        <v>1922</v>
      </c>
      <c r="D408" s="70">
        <v>14</v>
      </c>
      <c r="E408" s="70">
        <v>0.56999999999999995</v>
      </c>
      <c r="F408" s="70">
        <v>24.550999999999998</v>
      </c>
      <c r="G408" s="70">
        <v>86.14</v>
      </c>
      <c r="H408" s="70">
        <v>0.22</v>
      </c>
      <c r="AB408" s="70" t="s">
        <v>3250</v>
      </c>
      <c r="AC408" s="70" t="s">
        <v>3485</v>
      </c>
      <c r="AD408" s="70" t="s">
        <v>3494</v>
      </c>
      <c r="AI408" s="98"/>
      <c r="AJ408" s="98"/>
    </row>
    <row r="409" spans="1:36" s="70" customFormat="1">
      <c r="A409" s="70" t="s">
        <v>3495</v>
      </c>
      <c r="B409" s="70" t="s">
        <v>1206</v>
      </c>
      <c r="C409" s="70" t="s">
        <v>1922</v>
      </c>
      <c r="D409" s="70">
        <v>14</v>
      </c>
      <c r="E409" s="70">
        <v>0.42959999999999998</v>
      </c>
      <c r="F409" s="70">
        <v>32.590000000000003</v>
      </c>
      <c r="G409" s="70">
        <v>64.86</v>
      </c>
      <c r="H409" s="70">
        <v>0.23</v>
      </c>
      <c r="AB409" s="70" t="s">
        <v>3250</v>
      </c>
      <c r="AC409" s="70" t="s">
        <v>3485</v>
      </c>
      <c r="AD409" s="70" t="s">
        <v>3495</v>
      </c>
      <c r="AI409" s="98"/>
      <c r="AJ409" s="98"/>
    </row>
    <row r="410" spans="1:36" s="70" customFormat="1">
      <c r="A410" s="70" t="s">
        <v>3496</v>
      </c>
      <c r="B410" s="70" t="s">
        <v>1206</v>
      </c>
      <c r="C410" s="70" t="s">
        <v>1922</v>
      </c>
      <c r="D410" s="70">
        <v>16</v>
      </c>
      <c r="E410" s="70">
        <v>0.50039999999999996</v>
      </c>
      <c r="F410" s="70">
        <v>31.97</v>
      </c>
      <c r="G410" s="70">
        <v>75.5</v>
      </c>
      <c r="H410" s="70">
        <v>0.22</v>
      </c>
      <c r="AB410" s="70" t="s">
        <v>3250</v>
      </c>
      <c r="AC410" s="70" t="s">
        <v>3485</v>
      </c>
      <c r="AD410" s="70" t="s">
        <v>3496</v>
      </c>
      <c r="AI410" s="98"/>
      <c r="AJ410" s="98"/>
    </row>
    <row r="411" spans="1:36" s="70" customFormat="1">
      <c r="A411" s="70" t="s">
        <v>3497</v>
      </c>
      <c r="B411" s="70" t="s">
        <v>1206</v>
      </c>
      <c r="C411" s="70" t="s">
        <v>1922</v>
      </c>
      <c r="D411" s="70">
        <v>10</v>
      </c>
      <c r="E411" s="70">
        <v>0.47039999999999998</v>
      </c>
      <c r="F411" s="70">
        <v>21.26</v>
      </c>
      <c r="G411" s="70">
        <v>90.4</v>
      </c>
      <c r="H411" s="70">
        <v>0.23</v>
      </c>
      <c r="AB411" s="70" t="s">
        <v>3250</v>
      </c>
      <c r="AC411" s="70" t="s">
        <v>3485</v>
      </c>
      <c r="AD411" s="70" t="s">
        <v>3497</v>
      </c>
      <c r="AI411" s="98"/>
      <c r="AJ411" s="98"/>
    </row>
    <row r="412" spans="1:36" s="70" customFormat="1">
      <c r="A412" s="70" t="s">
        <v>3498</v>
      </c>
      <c r="B412" s="70" t="s">
        <v>1206</v>
      </c>
      <c r="C412" s="70" t="s">
        <v>1922</v>
      </c>
      <c r="D412" s="70">
        <v>12</v>
      </c>
      <c r="E412" s="70">
        <v>0.56999999999999995</v>
      </c>
      <c r="F412" s="70">
        <v>21.05</v>
      </c>
      <c r="G412" s="70">
        <v>100.33</v>
      </c>
      <c r="H412" s="70">
        <v>0.22</v>
      </c>
      <c r="AB412" s="70" t="s">
        <v>3250</v>
      </c>
      <c r="AC412" s="70" t="s">
        <v>3485</v>
      </c>
      <c r="AD412" s="70" t="s">
        <v>3498</v>
      </c>
      <c r="AI412" s="98"/>
      <c r="AJ412" s="98"/>
    </row>
    <row r="413" spans="1:36" s="70" customFormat="1">
      <c r="A413" s="70" t="s">
        <v>3499</v>
      </c>
      <c r="B413" s="70" t="s">
        <v>1206</v>
      </c>
      <c r="C413" s="70" t="s">
        <v>1922</v>
      </c>
      <c r="D413" s="70">
        <v>12</v>
      </c>
      <c r="E413" s="70">
        <v>0.39</v>
      </c>
      <c r="F413" s="70">
        <v>30.77</v>
      </c>
      <c r="G413" s="70">
        <v>75.5</v>
      </c>
      <c r="H413" s="70">
        <v>0.23</v>
      </c>
      <c r="AB413" s="70" t="s">
        <v>3250</v>
      </c>
      <c r="AC413" s="70" t="s">
        <v>3485</v>
      </c>
      <c r="AD413" s="70" t="s">
        <v>3499</v>
      </c>
      <c r="AI413" s="98"/>
      <c r="AJ413" s="98"/>
    </row>
    <row r="414" spans="1:36" s="70" customFormat="1">
      <c r="A414" s="70" t="s">
        <v>3500</v>
      </c>
      <c r="B414" s="70" t="s">
        <v>1206</v>
      </c>
      <c r="C414" s="70" t="s">
        <v>1922</v>
      </c>
      <c r="D414" s="70">
        <v>14</v>
      </c>
      <c r="E414" s="70">
        <v>0.44999999999999901</v>
      </c>
      <c r="F414" s="70">
        <v>31.11</v>
      </c>
      <c r="G414" s="70">
        <v>86.14</v>
      </c>
      <c r="H414" s="70">
        <v>0.22</v>
      </c>
      <c r="AB414" s="70" t="s">
        <v>3250</v>
      </c>
      <c r="AC414" s="70" t="s">
        <v>3485</v>
      </c>
      <c r="AD414" s="70" t="s">
        <v>3500</v>
      </c>
      <c r="AI414" s="98"/>
      <c r="AJ414" s="98"/>
    </row>
    <row r="415" spans="1:36" s="70" customFormat="1">
      <c r="A415" s="70" t="s">
        <v>3501</v>
      </c>
      <c r="B415" s="70" t="s">
        <v>1206</v>
      </c>
      <c r="C415" s="70" t="s">
        <v>1922</v>
      </c>
      <c r="D415" s="70">
        <v>14</v>
      </c>
      <c r="E415" s="70">
        <v>0.35039999999999999</v>
      </c>
      <c r="F415" s="70">
        <v>39.950000000000003</v>
      </c>
      <c r="G415" s="70">
        <v>64.86</v>
      </c>
      <c r="H415" s="70">
        <v>0.23</v>
      </c>
      <c r="AB415" s="70" t="s">
        <v>3250</v>
      </c>
      <c r="AC415" s="70" t="s">
        <v>3485</v>
      </c>
      <c r="AD415" s="70" t="s">
        <v>3501</v>
      </c>
      <c r="AI415" s="98"/>
      <c r="AJ415" s="98"/>
    </row>
    <row r="416" spans="1:36" s="70" customFormat="1">
      <c r="A416" s="70" t="s">
        <v>3502</v>
      </c>
      <c r="B416" s="70" t="s">
        <v>1206</v>
      </c>
      <c r="C416" s="70" t="s">
        <v>1922</v>
      </c>
      <c r="D416" s="70">
        <v>16</v>
      </c>
      <c r="E416" s="70">
        <v>0.39</v>
      </c>
      <c r="F416" s="70">
        <v>41.03</v>
      </c>
      <c r="G416" s="70">
        <v>75.5</v>
      </c>
      <c r="H416" s="70">
        <v>0.22</v>
      </c>
      <c r="AB416" s="70" t="s">
        <v>3250</v>
      </c>
      <c r="AC416" s="70" t="s">
        <v>3485</v>
      </c>
      <c r="AD416" s="70" t="s">
        <v>3502</v>
      </c>
      <c r="AI416" s="98"/>
      <c r="AJ416" s="98"/>
    </row>
    <row r="417" spans="1:36" s="70" customFormat="1">
      <c r="A417" s="70" t="s">
        <v>3503</v>
      </c>
      <c r="B417" s="70" t="s">
        <v>1206</v>
      </c>
      <c r="C417" s="70" t="s">
        <v>1919</v>
      </c>
      <c r="D417" s="70">
        <v>3.5</v>
      </c>
      <c r="E417" s="70">
        <v>0.3</v>
      </c>
      <c r="F417" s="70">
        <v>11.67</v>
      </c>
      <c r="G417" s="70">
        <v>0.7</v>
      </c>
      <c r="H417" s="70">
        <v>0.2</v>
      </c>
      <c r="AB417" s="70" t="s">
        <v>3250</v>
      </c>
      <c r="AC417" s="70" t="s">
        <v>3504</v>
      </c>
      <c r="AD417" s="70" t="s">
        <v>3503</v>
      </c>
      <c r="AI417" s="98"/>
      <c r="AJ417" s="98"/>
    </row>
    <row r="418" spans="1:36" s="70" customFormat="1">
      <c r="A418" s="70" t="s">
        <v>3505</v>
      </c>
      <c r="B418" s="70" t="s">
        <v>1206</v>
      </c>
      <c r="C418" s="70" t="s">
        <v>1919</v>
      </c>
      <c r="D418" s="70">
        <v>4</v>
      </c>
      <c r="E418" s="70">
        <v>0.3</v>
      </c>
      <c r="F418" s="70">
        <v>13.33</v>
      </c>
      <c r="G418" s="70">
        <v>0.7</v>
      </c>
      <c r="H418" s="70">
        <v>0.2</v>
      </c>
      <c r="AB418" s="70" t="s">
        <v>3250</v>
      </c>
      <c r="AC418" s="70" t="s">
        <v>3504</v>
      </c>
      <c r="AD418" s="70" t="s">
        <v>3505</v>
      </c>
      <c r="AI418" s="98"/>
      <c r="AJ418" s="98"/>
    </row>
    <row r="419" spans="1:36" s="70" customFormat="1">
      <c r="A419" s="70" t="s">
        <v>3506</v>
      </c>
      <c r="B419" s="70" t="s">
        <v>1206</v>
      </c>
      <c r="C419" s="70" t="s">
        <v>1919</v>
      </c>
      <c r="D419" s="70">
        <v>4.5</v>
      </c>
      <c r="E419" s="70">
        <v>0.3</v>
      </c>
      <c r="F419" s="70">
        <v>15</v>
      </c>
      <c r="G419" s="70">
        <v>0.7</v>
      </c>
      <c r="H419" s="70">
        <v>0.2</v>
      </c>
      <c r="AB419" s="70" t="s">
        <v>3250</v>
      </c>
      <c r="AC419" s="70" t="s">
        <v>3504</v>
      </c>
      <c r="AD419" s="70" t="s">
        <v>3506</v>
      </c>
      <c r="AI419" s="98"/>
      <c r="AJ419" s="98"/>
    </row>
    <row r="420" spans="1:36" s="70" customFormat="1">
      <c r="A420" s="70" t="s">
        <v>3507</v>
      </c>
      <c r="B420" s="70" t="s">
        <v>1206</v>
      </c>
      <c r="C420" s="70" t="s">
        <v>1919</v>
      </c>
      <c r="D420" s="70">
        <v>5</v>
      </c>
      <c r="E420" s="70">
        <v>0.3</v>
      </c>
      <c r="F420" s="70">
        <v>16.670000000000002</v>
      </c>
      <c r="G420" s="70">
        <v>0.7</v>
      </c>
      <c r="H420" s="70">
        <v>0.2</v>
      </c>
      <c r="AB420" s="70" t="s">
        <v>3250</v>
      </c>
      <c r="AC420" s="70" t="s">
        <v>3504</v>
      </c>
      <c r="AD420" s="70" t="s">
        <v>3507</v>
      </c>
      <c r="AI420" s="98"/>
      <c r="AJ420" s="98"/>
    </row>
    <row r="421" spans="1:36" s="70" customFormat="1">
      <c r="A421" s="70" t="s">
        <v>3508</v>
      </c>
      <c r="B421" s="70" t="s">
        <v>1206</v>
      </c>
      <c r="C421" s="70" t="s">
        <v>1919</v>
      </c>
      <c r="D421" s="70">
        <v>5.5</v>
      </c>
      <c r="E421" s="70">
        <v>0.3</v>
      </c>
      <c r="F421" s="70">
        <v>18.329999999999998</v>
      </c>
      <c r="G421" s="70">
        <v>0.7</v>
      </c>
      <c r="H421" s="70">
        <v>0.2</v>
      </c>
      <c r="AB421" s="70" t="s">
        <v>3250</v>
      </c>
      <c r="AC421" s="70" t="s">
        <v>3504</v>
      </c>
      <c r="AD421" s="70" t="s">
        <v>3508</v>
      </c>
      <c r="AI421" s="98"/>
      <c r="AJ421" s="98"/>
    </row>
    <row r="422" spans="1:36" s="70" customFormat="1">
      <c r="A422" s="70" t="s">
        <v>3509</v>
      </c>
      <c r="B422" s="70" t="s">
        <v>1206</v>
      </c>
      <c r="C422" s="70" t="s">
        <v>1919</v>
      </c>
      <c r="D422" s="70">
        <v>6</v>
      </c>
      <c r="E422" s="70">
        <v>0.3</v>
      </c>
      <c r="F422" s="70">
        <v>20</v>
      </c>
      <c r="G422" s="70">
        <v>0.7</v>
      </c>
      <c r="H422" s="70">
        <v>0.2</v>
      </c>
      <c r="AB422" s="70" t="s">
        <v>3250</v>
      </c>
      <c r="AC422" s="70" t="s">
        <v>3504</v>
      </c>
      <c r="AD422" s="70" t="s">
        <v>3509</v>
      </c>
      <c r="AI422" s="98"/>
      <c r="AJ422" s="98"/>
    </row>
    <row r="423" spans="1:36" s="70" customFormat="1">
      <c r="A423" s="70" t="s">
        <v>3510</v>
      </c>
      <c r="B423" s="70" t="s">
        <v>1206</v>
      </c>
      <c r="C423" s="70" t="s">
        <v>1919</v>
      </c>
      <c r="D423" s="70">
        <v>6.5</v>
      </c>
      <c r="E423" s="70">
        <v>0.3</v>
      </c>
      <c r="F423" s="70">
        <v>21.67</v>
      </c>
      <c r="G423" s="70">
        <v>0.7</v>
      </c>
      <c r="H423" s="70">
        <v>0.2</v>
      </c>
      <c r="AB423" s="70" t="s">
        <v>3250</v>
      </c>
      <c r="AC423" s="70" t="s">
        <v>3504</v>
      </c>
      <c r="AD423" s="70" t="s">
        <v>3510</v>
      </c>
      <c r="AI423" s="98"/>
      <c r="AJ423" s="98"/>
    </row>
    <row r="424" spans="1:36" s="70" customFormat="1">
      <c r="A424" s="70" t="s">
        <v>3511</v>
      </c>
      <c r="B424" s="70" t="s">
        <v>1206</v>
      </c>
      <c r="C424" s="70" t="s">
        <v>1921</v>
      </c>
      <c r="D424" s="70">
        <v>3.5</v>
      </c>
      <c r="E424" s="70">
        <v>0.1704</v>
      </c>
      <c r="F424" s="70">
        <v>20.54</v>
      </c>
      <c r="G424" s="70">
        <v>1.5</v>
      </c>
      <c r="H424" s="70">
        <v>0.38</v>
      </c>
      <c r="AB424" s="70" t="s">
        <v>3250</v>
      </c>
      <c r="AC424" s="70" t="s">
        <v>3512</v>
      </c>
      <c r="AD424" s="70" t="s">
        <v>3511</v>
      </c>
      <c r="AI424" s="98"/>
      <c r="AJ424" s="98"/>
    </row>
    <row r="425" spans="1:36" s="70" customFormat="1">
      <c r="A425" s="70" t="s">
        <v>3513</v>
      </c>
      <c r="B425" s="70" t="s">
        <v>1206</v>
      </c>
      <c r="C425" s="70" t="s">
        <v>1921</v>
      </c>
      <c r="D425" s="70">
        <v>4</v>
      </c>
      <c r="E425" s="70">
        <v>0.1704</v>
      </c>
      <c r="F425" s="70">
        <v>23.47</v>
      </c>
      <c r="G425" s="70">
        <v>1.5</v>
      </c>
      <c r="H425" s="70">
        <v>0.38</v>
      </c>
      <c r="AB425" s="70" t="s">
        <v>3250</v>
      </c>
      <c r="AC425" s="70" t="s">
        <v>3512</v>
      </c>
      <c r="AD425" s="70" t="s">
        <v>3513</v>
      </c>
      <c r="AI425" s="98"/>
      <c r="AJ425" s="98"/>
    </row>
    <row r="426" spans="1:36" s="70" customFormat="1">
      <c r="A426" s="70" t="s">
        <v>3514</v>
      </c>
      <c r="B426" s="70" t="s">
        <v>1206</v>
      </c>
      <c r="C426" s="70" t="s">
        <v>1921</v>
      </c>
      <c r="D426" s="70">
        <v>4.5</v>
      </c>
      <c r="E426" s="70">
        <v>0.1704</v>
      </c>
      <c r="F426" s="70">
        <v>26.41</v>
      </c>
      <c r="G426" s="70">
        <v>1.5</v>
      </c>
      <c r="H426" s="70">
        <v>0.38</v>
      </c>
      <c r="AB426" s="70" t="s">
        <v>3250</v>
      </c>
      <c r="AC426" s="70" t="s">
        <v>3512</v>
      </c>
      <c r="AD426" s="70" t="s">
        <v>3514</v>
      </c>
      <c r="AI426" s="98"/>
      <c r="AJ426" s="98"/>
    </row>
    <row r="427" spans="1:36" s="70" customFormat="1">
      <c r="A427" s="70" t="s">
        <v>3515</v>
      </c>
      <c r="B427" s="70" t="s">
        <v>1206</v>
      </c>
      <c r="C427" s="70" t="s">
        <v>1921</v>
      </c>
      <c r="D427" s="70">
        <v>5</v>
      </c>
      <c r="E427" s="70">
        <v>0.1704</v>
      </c>
      <c r="F427" s="70">
        <v>29.34</v>
      </c>
      <c r="G427" s="70">
        <v>1.5</v>
      </c>
      <c r="H427" s="70">
        <v>0.38</v>
      </c>
      <c r="AB427" s="70" t="s">
        <v>3250</v>
      </c>
      <c r="AC427" s="70" t="s">
        <v>3512</v>
      </c>
      <c r="AD427" s="70" t="s">
        <v>3515</v>
      </c>
      <c r="AI427" s="98"/>
      <c r="AJ427" s="98"/>
    </row>
    <row r="428" spans="1:36" s="70" customFormat="1">
      <c r="A428" s="70" t="s">
        <v>3516</v>
      </c>
      <c r="B428" s="70" t="s">
        <v>1206</v>
      </c>
      <c r="C428" s="70" t="s">
        <v>1921</v>
      </c>
      <c r="D428" s="70">
        <v>5.5</v>
      </c>
      <c r="E428" s="70">
        <v>0.1704</v>
      </c>
      <c r="F428" s="70">
        <v>32.28</v>
      </c>
      <c r="G428" s="70">
        <v>1.5</v>
      </c>
      <c r="H428" s="70">
        <v>0.38</v>
      </c>
      <c r="AB428" s="70" t="s">
        <v>3250</v>
      </c>
      <c r="AC428" s="70" t="s">
        <v>3512</v>
      </c>
      <c r="AD428" s="70" t="s">
        <v>3516</v>
      </c>
      <c r="AI428" s="98"/>
      <c r="AJ428" s="98"/>
    </row>
    <row r="429" spans="1:36" s="70" customFormat="1">
      <c r="A429" s="70" t="s">
        <v>3517</v>
      </c>
      <c r="B429" s="70" t="s">
        <v>1206</v>
      </c>
      <c r="C429" s="70" t="s">
        <v>1921</v>
      </c>
      <c r="D429" s="70">
        <v>6</v>
      </c>
      <c r="E429" s="70">
        <v>0.1704</v>
      </c>
      <c r="F429" s="70">
        <v>35.21</v>
      </c>
      <c r="G429" s="70">
        <v>1.5</v>
      </c>
      <c r="H429" s="70">
        <v>0.38</v>
      </c>
      <c r="AB429" s="70" t="s">
        <v>3250</v>
      </c>
      <c r="AC429" s="70" t="s">
        <v>3512</v>
      </c>
      <c r="AD429" s="70" t="s">
        <v>3517</v>
      </c>
      <c r="AI429" s="98"/>
      <c r="AJ429" s="98"/>
    </row>
    <row r="430" spans="1:36" s="70" customFormat="1">
      <c r="A430" s="70" t="s">
        <v>3518</v>
      </c>
      <c r="B430" s="70" t="s">
        <v>1206</v>
      </c>
      <c r="C430" s="70" t="s">
        <v>1921</v>
      </c>
      <c r="D430" s="70">
        <v>6.5</v>
      </c>
      <c r="E430" s="70">
        <v>0.1704</v>
      </c>
      <c r="F430" s="70">
        <v>38.15</v>
      </c>
      <c r="G430" s="70">
        <v>1.5</v>
      </c>
      <c r="H430" s="70">
        <v>0.38</v>
      </c>
      <c r="AB430" s="70" t="s">
        <v>3250</v>
      </c>
      <c r="AC430" s="70" t="s">
        <v>3512</v>
      </c>
      <c r="AD430" s="70" t="s">
        <v>3518</v>
      </c>
      <c r="AI430" s="98"/>
      <c r="AJ430" s="98"/>
    </row>
    <row r="431" spans="1:36" s="70" customFormat="1">
      <c r="A431" s="70" t="s">
        <v>3519</v>
      </c>
      <c r="B431" s="70" t="s">
        <v>1206</v>
      </c>
      <c r="C431" s="70" t="s">
        <v>1920</v>
      </c>
      <c r="D431" s="70">
        <v>0.75</v>
      </c>
      <c r="E431" s="70">
        <v>0.36</v>
      </c>
      <c r="F431" s="70">
        <v>2.08</v>
      </c>
      <c r="G431" s="70">
        <v>1</v>
      </c>
      <c r="H431" s="70">
        <v>0.3</v>
      </c>
      <c r="AB431" s="70" t="s">
        <v>3250</v>
      </c>
      <c r="AC431" s="70" t="s">
        <v>3512</v>
      </c>
      <c r="AD431" s="70" t="s">
        <v>3519</v>
      </c>
      <c r="AI431" s="98"/>
      <c r="AJ431" s="98"/>
    </row>
    <row r="432" spans="1:36" s="70" customFormat="1">
      <c r="A432" s="70" t="s">
        <v>3520</v>
      </c>
      <c r="B432" s="70" t="s">
        <v>1206</v>
      </c>
      <c r="C432" s="70" t="s">
        <v>1920</v>
      </c>
      <c r="D432" s="70">
        <v>1</v>
      </c>
      <c r="E432" s="70">
        <v>0.36</v>
      </c>
      <c r="F432" s="70">
        <v>2.78</v>
      </c>
      <c r="G432" s="70">
        <v>1</v>
      </c>
      <c r="H432" s="70">
        <v>0.3</v>
      </c>
      <c r="AB432" s="70" t="s">
        <v>3250</v>
      </c>
      <c r="AC432" s="70" t="s">
        <v>3512</v>
      </c>
      <c r="AD432" s="70" t="s">
        <v>3520</v>
      </c>
      <c r="AI432" s="98"/>
      <c r="AJ432" s="98"/>
    </row>
    <row r="433" spans="1:36" s="70" customFormat="1">
      <c r="A433" s="70" t="s">
        <v>3521</v>
      </c>
      <c r="B433" s="70" t="s">
        <v>1206</v>
      </c>
      <c r="C433" s="70" t="s">
        <v>1920</v>
      </c>
      <c r="D433" s="70">
        <v>1.5</v>
      </c>
      <c r="E433" s="70">
        <v>0.36</v>
      </c>
      <c r="F433" s="70">
        <v>4.17</v>
      </c>
      <c r="G433" s="70">
        <v>1</v>
      </c>
      <c r="H433" s="70">
        <v>0.3</v>
      </c>
      <c r="AB433" s="70" t="s">
        <v>3250</v>
      </c>
      <c r="AC433" s="70" t="s">
        <v>3512</v>
      </c>
      <c r="AD433" s="70" t="s">
        <v>3521</v>
      </c>
      <c r="AI433" s="98"/>
      <c r="AJ433" s="98"/>
    </row>
    <row r="434" spans="1:36" s="70" customFormat="1">
      <c r="A434" s="70" t="s">
        <v>3522</v>
      </c>
      <c r="B434" s="70" t="s">
        <v>1206</v>
      </c>
      <c r="C434" s="70" t="s">
        <v>1920</v>
      </c>
      <c r="D434" s="70">
        <v>2</v>
      </c>
      <c r="E434" s="70">
        <v>0.36</v>
      </c>
      <c r="F434" s="70">
        <v>5.56</v>
      </c>
      <c r="G434" s="70">
        <v>1</v>
      </c>
      <c r="H434" s="70">
        <v>0.3</v>
      </c>
      <c r="AB434" s="70" t="s">
        <v>3250</v>
      </c>
      <c r="AC434" s="70" t="s">
        <v>3512</v>
      </c>
      <c r="AD434" s="70" t="s">
        <v>3522</v>
      </c>
      <c r="AI434" s="98"/>
      <c r="AJ434" s="98"/>
    </row>
    <row r="435" spans="1:36" s="70" customFormat="1">
      <c r="A435" s="70" t="s">
        <v>3523</v>
      </c>
      <c r="B435" s="70" t="s">
        <v>1206</v>
      </c>
      <c r="C435" s="70" t="s">
        <v>1920</v>
      </c>
      <c r="D435" s="70">
        <v>3</v>
      </c>
      <c r="E435" s="70">
        <v>0.36</v>
      </c>
      <c r="F435" s="70">
        <v>8.33</v>
      </c>
      <c r="G435" s="70">
        <v>1</v>
      </c>
      <c r="H435" s="70">
        <v>0.3</v>
      </c>
      <c r="AB435" s="70" t="s">
        <v>3250</v>
      </c>
      <c r="AC435" s="70" t="s">
        <v>3512</v>
      </c>
      <c r="AD435" s="70" t="s">
        <v>3523</v>
      </c>
      <c r="AI435" s="98"/>
      <c r="AJ435" s="98"/>
    </row>
    <row r="436" spans="1:36" s="70" customFormat="1">
      <c r="A436" s="70" t="s">
        <v>3524</v>
      </c>
      <c r="B436" s="70" t="s">
        <v>1206</v>
      </c>
      <c r="C436" s="70" t="s">
        <v>1920</v>
      </c>
      <c r="D436" s="70">
        <v>4</v>
      </c>
      <c r="E436" s="70">
        <v>0.36</v>
      </c>
      <c r="F436" s="70">
        <v>11.11</v>
      </c>
      <c r="G436" s="70">
        <v>1</v>
      </c>
      <c r="H436" s="70">
        <v>0.3</v>
      </c>
      <c r="AB436" s="70" t="s">
        <v>3250</v>
      </c>
      <c r="AC436" s="70" t="s">
        <v>3512</v>
      </c>
      <c r="AD436" s="70" t="s">
        <v>3524</v>
      </c>
      <c r="AI436" s="98"/>
      <c r="AJ436" s="98"/>
    </row>
    <row r="437" spans="1:36" s="70" customFormat="1">
      <c r="A437" s="70" t="s">
        <v>3525</v>
      </c>
      <c r="B437" s="70" t="s">
        <v>1206</v>
      </c>
      <c r="C437" s="70" t="s">
        <v>1920</v>
      </c>
      <c r="D437" s="70">
        <v>6</v>
      </c>
      <c r="E437" s="70">
        <v>0.36</v>
      </c>
      <c r="F437" s="70">
        <v>16.670000000000002</v>
      </c>
      <c r="G437" s="70">
        <v>1</v>
      </c>
      <c r="H437" s="70">
        <v>0.3</v>
      </c>
      <c r="AB437" s="70" t="s">
        <v>3250</v>
      </c>
      <c r="AC437" s="70" t="s">
        <v>3512</v>
      </c>
      <c r="AD437" s="70" t="s">
        <v>3525</v>
      </c>
      <c r="AI437" s="98"/>
      <c r="AJ437" s="98"/>
    </row>
    <row r="438" spans="1:36" s="70" customFormat="1">
      <c r="A438" s="70" t="s">
        <v>3526</v>
      </c>
      <c r="B438" s="70" t="s">
        <v>1206</v>
      </c>
      <c r="C438" s="70" t="s">
        <v>1920</v>
      </c>
      <c r="D438" s="70">
        <v>0.5</v>
      </c>
      <c r="E438" s="70">
        <v>0.24</v>
      </c>
      <c r="F438" s="70">
        <v>2.08</v>
      </c>
      <c r="G438" s="70">
        <v>1</v>
      </c>
      <c r="H438" s="70">
        <v>0.27</v>
      </c>
      <c r="AB438" s="70" t="s">
        <v>3250</v>
      </c>
      <c r="AC438" s="70" t="s">
        <v>3512</v>
      </c>
      <c r="AD438" s="70" t="s">
        <v>3526</v>
      </c>
      <c r="AI438" s="98"/>
      <c r="AJ438" s="98"/>
    </row>
    <row r="439" spans="1:36" s="70" customFormat="1">
      <c r="A439" s="70" t="s">
        <v>3527</v>
      </c>
      <c r="B439" s="70" t="s">
        <v>1206</v>
      </c>
      <c r="C439" s="70" t="s">
        <v>1920</v>
      </c>
      <c r="D439" s="70">
        <v>0.75</v>
      </c>
      <c r="E439" s="70">
        <v>0.24</v>
      </c>
      <c r="F439" s="70">
        <v>3.13</v>
      </c>
      <c r="G439" s="70">
        <v>1</v>
      </c>
      <c r="H439" s="70">
        <v>0.27</v>
      </c>
      <c r="AB439" s="70" t="s">
        <v>3250</v>
      </c>
      <c r="AC439" s="70" t="s">
        <v>3512</v>
      </c>
      <c r="AD439" s="70" t="s">
        <v>3527</v>
      </c>
      <c r="AI439" s="98"/>
      <c r="AJ439" s="98"/>
    </row>
    <row r="440" spans="1:36" s="70" customFormat="1">
      <c r="A440" s="70" t="s">
        <v>3528</v>
      </c>
      <c r="B440" s="70" t="s">
        <v>1206</v>
      </c>
      <c r="C440" s="70" t="s">
        <v>1920</v>
      </c>
      <c r="D440" s="70">
        <v>1</v>
      </c>
      <c r="E440" s="70">
        <v>0.24</v>
      </c>
      <c r="F440" s="70">
        <v>4.17</v>
      </c>
      <c r="G440" s="70">
        <v>1</v>
      </c>
      <c r="H440" s="70">
        <v>0.27</v>
      </c>
      <c r="AB440" s="70" t="s">
        <v>3250</v>
      </c>
      <c r="AC440" s="70" t="s">
        <v>3512</v>
      </c>
      <c r="AD440" s="70" t="s">
        <v>3528</v>
      </c>
      <c r="AI440" s="98"/>
      <c r="AJ440" s="98"/>
    </row>
    <row r="441" spans="1:36" s="70" customFormat="1">
      <c r="A441" s="70" t="s">
        <v>3529</v>
      </c>
      <c r="B441" s="70" t="s">
        <v>1206</v>
      </c>
      <c r="C441" s="70" t="s">
        <v>1920</v>
      </c>
      <c r="D441" s="70">
        <v>1.25</v>
      </c>
      <c r="E441" s="70">
        <v>0.24</v>
      </c>
      <c r="F441" s="70">
        <v>5.21</v>
      </c>
      <c r="G441" s="70">
        <v>1</v>
      </c>
      <c r="H441" s="70">
        <v>0.27</v>
      </c>
      <c r="AB441" s="70" t="s">
        <v>3250</v>
      </c>
      <c r="AC441" s="70" t="s">
        <v>3512</v>
      </c>
      <c r="AD441" s="70" t="s">
        <v>3529</v>
      </c>
      <c r="AI441" s="98"/>
      <c r="AJ441" s="98"/>
    </row>
    <row r="442" spans="1:36" s="70" customFormat="1">
      <c r="A442" s="70" t="s">
        <v>3530</v>
      </c>
      <c r="B442" s="70" t="s">
        <v>1206</v>
      </c>
      <c r="C442" s="70" t="s">
        <v>1920</v>
      </c>
      <c r="D442" s="70">
        <v>1.5</v>
      </c>
      <c r="E442" s="70">
        <v>0.24</v>
      </c>
      <c r="F442" s="70">
        <v>6.25</v>
      </c>
      <c r="G442" s="70">
        <v>1</v>
      </c>
      <c r="H442" s="70">
        <v>0.27</v>
      </c>
      <c r="AB442" s="70" t="s">
        <v>3250</v>
      </c>
      <c r="AC442" s="70" t="s">
        <v>3512</v>
      </c>
      <c r="AD442" s="70" t="s">
        <v>3530</v>
      </c>
      <c r="AI442" s="98"/>
      <c r="AJ442" s="98"/>
    </row>
    <row r="443" spans="1:36" s="70" customFormat="1">
      <c r="A443" s="70" t="s">
        <v>3531</v>
      </c>
      <c r="B443" s="70" t="s">
        <v>1206</v>
      </c>
      <c r="C443" s="70" t="s">
        <v>1920</v>
      </c>
      <c r="D443" s="70">
        <v>1.75</v>
      </c>
      <c r="E443" s="70">
        <v>0.24</v>
      </c>
      <c r="F443" s="70">
        <v>7.29</v>
      </c>
      <c r="G443" s="70">
        <v>1</v>
      </c>
      <c r="H443" s="70">
        <v>0.27</v>
      </c>
      <c r="AB443" s="70" t="s">
        <v>3250</v>
      </c>
      <c r="AC443" s="70" t="s">
        <v>3512</v>
      </c>
      <c r="AD443" s="70" t="s">
        <v>3531</v>
      </c>
      <c r="AI443" s="98"/>
      <c r="AJ443" s="98"/>
    </row>
    <row r="444" spans="1:36" s="70" customFormat="1">
      <c r="A444" s="70" t="s">
        <v>3532</v>
      </c>
      <c r="B444" s="70" t="s">
        <v>1206</v>
      </c>
      <c r="C444" s="70" t="s">
        <v>1920</v>
      </c>
      <c r="D444" s="70">
        <v>1.92</v>
      </c>
      <c r="E444" s="70">
        <v>0.24</v>
      </c>
      <c r="F444" s="70">
        <v>8</v>
      </c>
      <c r="G444" s="70">
        <v>1</v>
      </c>
      <c r="H444" s="70">
        <v>0.27</v>
      </c>
      <c r="AB444" s="70" t="s">
        <v>3250</v>
      </c>
      <c r="AC444" s="70" t="s">
        <v>3512</v>
      </c>
      <c r="AD444" s="70" t="s">
        <v>3532</v>
      </c>
      <c r="AI444" s="98"/>
      <c r="AJ444" s="98"/>
    </row>
    <row r="445" spans="1:36" s="70" customFormat="1">
      <c r="A445" s="70" t="s">
        <v>3533</v>
      </c>
      <c r="B445" s="70" t="s">
        <v>1206</v>
      </c>
      <c r="C445" s="70" t="s">
        <v>1920</v>
      </c>
      <c r="D445" s="70">
        <v>1.94</v>
      </c>
      <c r="E445" s="70">
        <v>0.24</v>
      </c>
      <c r="F445" s="70">
        <v>8.07</v>
      </c>
      <c r="G445" s="70">
        <v>1</v>
      </c>
      <c r="H445" s="70">
        <v>0.27</v>
      </c>
      <c r="AB445" s="70" t="s">
        <v>3250</v>
      </c>
      <c r="AC445" s="70" t="s">
        <v>3512</v>
      </c>
      <c r="AD445" s="70" t="s">
        <v>3533</v>
      </c>
      <c r="AI445" s="98"/>
      <c r="AJ445" s="98"/>
    </row>
    <row r="446" spans="1:36" s="70" customFormat="1">
      <c r="A446" s="70" t="s">
        <v>3534</v>
      </c>
      <c r="B446" s="70" t="s">
        <v>1206</v>
      </c>
      <c r="C446" s="70" t="s">
        <v>1920</v>
      </c>
      <c r="D446" s="70">
        <v>2</v>
      </c>
      <c r="E446" s="70">
        <v>0.24</v>
      </c>
      <c r="F446" s="70">
        <v>8.33</v>
      </c>
      <c r="G446" s="70">
        <v>1</v>
      </c>
      <c r="H446" s="70">
        <v>0.27</v>
      </c>
      <c r="AB446" s="70" t="s">
        <v>3250</v>
      </c>
      <c r="AC446" s="70" t="s">
        <v>3512</v>
      </c>
      <c r="AD446" s="70" t="s">
        <v>3534</v>
      </c>
      <c r="AI446" s="98"/>
      <c r="AJ446" s="98"/>
    </row>
    <row r="447" spans="1:36" s="70" customFormat="1">
      <c r="A447" s="70" t="s">
        <v>3535</v>
      </c>
      <c r="B447" s="70" t="s">
        <v>1206</v>
      </c>
      <c r="C447" s="70" t="s">
        <v>1920</v>
      </c>
      <c r="D447" s="70">
        <v>2.4</v>
      </c>
      <c r="E447" s="70">
        <v>0.24</v>
      </c>
      <c r="F447" s="70">
        <v>10</v>
      </c>
      <c r="G447" s="70">
        <v>1</v>
      </c>
      <c r="H447" s="70">
        <v>0.27</v>
      </c>
      <c r="AB447" s="70" t="s">
        <v>3250</v>
      </c>
      <c r="AC447" s="70" t="s">
        <v>3512</v>
      </c>
      <c r="AD447" s="70" t="s">
        <v>3535</v>
      </c>
      <c r="AI447" s="98"/>
      <c r="AJ447" s="98"/>
    </row>
    <row r="448" spans="1:36" s="70" customFormat="1">
      <c r="A448" s="70" t="s">
        <v>3536</v>
      </c>
      <c r="B448" s="70" t="s">
        <v>1206</v>
      </c>
      <c r="C448" s="70" t="s">
        <v>1920</v>
      </c>
      <c r="D448" s="70">
        <v>2.4300000000000002</v>
      </c>
      <c r="E448" s="70">
        <v>0.24</v>
      </c>
      <c r="F448" s="70">
        <v>10.130000000000001</v>
      </c>
      <c r="G448" s="70">
        <v>1</v>
      </c>
      <c r="H448" s="70">
        <v>0.27</v>
      </c>
      <c r="AB448" s="70" t="s">
        <v>3250</v>
      </c>
      <c r="AC448" s="70" t="s">
        <v>3512</v>
      </c>
      <c r="AD448" s="70" t="s">
        <v>3536</v>
      </c>
      <c r="AI448" s="98"/>
      <c r="AJ448" s="98"/>
    </row>
    <row r="449" spans="1:36" s="70" customFormat="1">
      <c r="A449" s="70" t="s">
        <v>3537</v>
      </c>
      <c r="B449" s="70" t="s">
        <v>1206</v>
      </c>
      <c r="C449" s="70" t="s">
        <v>1920</v>
      </c>
      <c r="D449" s="70">
        <v>3.01</v>
      </c>
      <c r="E449" s="70">
        <v>0.24</v>
      </c>
      <c r="F449" s="70">
        <v>12.54</v>
      </c>
      <c r="G449" s="70">
        <v>1</v>
      </c>
      <c r="H449" s="70">
        <v>0.27</v>
      </c>
      <c r="AB449" s="70" t="s">
        <v>3250</v>
      </c>
      <c r="AC449" s="70" t="s">
        <v>3512</v>
      </c>
      <c r="AD449" s="70" t="s">
        <v>3537</v>
      </c>
      <c r="AI449" s="98"/>
      <c r="AJ449" s="98"/>
    </row>
    <row r="450" spans="1:36" s="70" customFormat="1">
      <c r="A450" s="70" t="s">
        <v>3538</v>
      </c>
      <c r="B450" s="70" t="s">
        <v>1206</v>
      </c>
      <c r="C450" s="70" t="s">
        <v>1920</v>
      </c>
      <c r="D450" s="70">
        <v>3.35</v>
      </c>
      <c r="E450" s="70">
        <v>0.24</v>
      </c>
      <c r="F450" s="70">
        <v>13.96</v>
      </c>
      <c r="G450" s="70">
        <v>1</v>
      </c>
      <c r="H450" s="70">
        <v>0.27</v>
      </c>
      <c r="AB450" s="70" t="s">
        <v>3250</v>
      </c>
      <c r="AC450" s="70" t="s">
        <v>3512</v>
      </c>
      <c r="AD450" s="70" t="s">
        <v>3538</v>
      </c>
      <c r="AI450" s="98"/>
      <c r="AJ450" s="98"/>
    </row>
    <row r="451" spans="1:36" s="70" customFormat="1">
      <c r="A451" s="70" t="s">
        <v>3539</v>
      </c>
      <c r="B451" s="70" t="s">
        <v>1206</v>
      </c>
      <c r="C451" s="70" t="s">
        <v>1920</v>
      </c>
      <c r="D451" s="70">
        <v>3.39</v>
      </c>
      <c r="E451" s="70">
        <v>0.24</v>
      </c>
      <c r="F451" s="70">
        <v>14.13</v>
      </c>
      <c r="G451" s="70">
        <v>1</v>
      </c>
      <c r="H451" s="70">
        <v>0.27</v>
      </c>
      <c r="AB451" s="70" t="s">
        <v>3250</v>
      </c>
      <c r="AC451" s="70" t="s">
        <v>3512</v>
      </c>
      <c r="AD451" s="70" t="s">
        <v>3539</v>
      </c>
      <c r="AI451" s="98"/>
      <c r="AJ451" s="98"/>
    </row>
    <row r="452" spans="1:36" s="70" customFormat="1">
      <c r="A452" s="70" t="s">
        <v>3540</v>
      </c>
      <c r="B452" s="70" t="s">
        <v>1206</v>
      </c>
      <c r="C452" s="70" t="s">
        <v>1920</v>
      </c>
      <c r="D452" s="70">
        <v>3.5</v>
      </c>
      <c r="E452" s="70">
        <v>0.24</v>
      </c>
      <c r="F452" s="70">
        <v>14.58</v>
      </c>
      <c r="G452" s="70">
        <v>1</v>
      </c>
      <c r="H452" s="70">
        <v>0.27</v>
      </c>
      <c r="AB452" s="70" t="s">
        <v>3250</v>
      </c>
      <c r="AC452" s="70" t="s">
        <v>3512</v>
      </c>
      <c r="AD452" s="70" t="s">
        <v>3540</v>
      </c>
      <c r="AI452" s="98"/>
      <c r="AJ452" s="98"/>
    </row>
    <row r="453" spans="1:36" s="70" customFormat="1">
      <c r="A453" s="70" t="s">
        <v>3541</v>
      </c>
      <c r="B453" s="70" t="s">
        <v>1206</v>
      </c>
      <c r="C453" s="70" t="s">
        <v>1920</v>
      </c>
      <c r="D453" s="70">
        <v>4.05</v>
      </c>
      <c r="E453" s="70">
        <v>0.24</v>
      </c>
      <c r="F453" s="70">
        <v>16.88</v>
      </c>
      <c r="G453" s="70">
        <v>1</v>
      </c>
      <c r="H453" s="70">
        <v>0.27</v>
      </c>
      <c r="AB453" s="70" t="s">
        <v>3250</v>
      </c>
      <c r="AC453" s="70" t="s">
        <v>3512</v>
      </c>
      <c r="AD453" s="70" t="s">
        <v>3541</v>
      </c>
      <c r="AI453" s="98"/>
      <c r="AJ453" s="98"/>
    </row>
    <row r="454" spans="1:36" s="70" customFormat="1">
      <c r="A454" s="70" t="s">
        <v>3542</v>
      </c>
      <c r="B454" s="70" t="s">
        <v>1206</v>
      </c>
      <c r="C454" s="70" t="s">
        <v>1920</v>
      </c>
      <c r="D454" s="70">
        <v>4.71</v>
      </c>
      <c r="E454" s="70">
        <v>0.24</v>
      </c>
      <c r="F454" s="70">
        <v>19.63</v>
      </c>
      <c r="G454" s="70">
        <v>1</v>
      </c>
      <c r="H454" s="70">
        <v>0.27</v>
      </c>
      <c r="AB454" s="70" t="s">
        <v>3250</v>
      </c>
      <c r="AC454" s="70" t="s">
        <v>3512</v>
      </c>
      <c r="AD454" s="70" t="s">
        <v>3542</v>
      </c>
      <c r="AI454" s="98"/>
      <c r="AJ454" s="98"/>
    </row>
    <row r="455" spans="1:36" s="70" customFormat="1">
      <c r="A455" s="70" t="s">
        <v>3543</v>
      </c>
      <c r="B455" s="70" t="s">
        <v>1206</v>
      </c>
      <c r="C455" s="70" t="s">
        <v>1920</v>
      </c>
      <c r="D455" s="70">
        <v>5.2</v>
      </c>
      <c r="E455" s="70">
        <v>0.24</v>
      </c>
      <c r="F455" s="70">
        <v>21.67</v>
      </c>
      <c r="G455" s="70">
        <v>1</v>
      </c>
      <c r="H455" s="70">
        <v>0.27</v>
      </c>
      <c r="AB455" s="70" t="s">
        <v>3250</v>
      </c>
      <c r="AC455" s="70" t="s">
        <v>3512</v>
      </c>
      <c r="AD455" s="70" t="s">
        <v>3543</v>
      </c>
      <c r="AI455" s="98"/>
      <c r="AJ455" s="98"/>
    </row>
    <row r="456" spans="1:36" s="70" customFormat="1">
      <c r="A456" s="70" t="s">
        <v>3544</v>
      </c>
      <c r="B456" s="70" t="s">
        <v>1206</v>
      </c>
      <c r="C456" s="70" t="s">
        <v>1920</v>
      </c>
      <c r="D456" s="70">
        <v>5.96</v>
      </c>
      <c r="E456" s="70">
        <v>0.24</v>
      </c>
      <c r="F456" s="70">
        <v>24.83</v>
      </c>
      <c r="G456" s="70">
        <v>1</v>
      </c>
      <c r="H456" s="70">
        <v>0.27</v>
      </c>
      <c r="AB456" s="70" t="s">
        <v>3250</v>
      </c>
      <c r="AC456" s="70" t="s">
        <v>3512</v>
      </c>
      <c r="AD456" s="70" t="s">
        <v>3544</v>
      </c>
      <c r="AI456" s="98"/>
      <c r="AJ456" s="98"/>
    </row>
    <row r="457" spans="1:36" s="70" customFormat="1">
      <c r="A457" s="70" t="s">
        <v>3545</v>
      </c>
      <c r="B457" s="70" t="s">
        <v>1206</v>
      </c>
      <c r="C457" s="70" t="s">
        <v>1920</v>
      </c>
      <c r="D457" s="70">
        <v>6.11</v>
      </c>
      <c r="E457" s="70">
        <v>0.24</v>
      </c>
      <c r="F457" s="70">
        <v>25.46</v>
      </c>
      <c r="G457" s="70">
        <v>1</v>
      </c>
      <c r="H457" s="70">
        <v>0.27</v>
      </c>
      <c r="AB457" s="70" t="s">
        <v>3250</v>
      </c>
      <c r="AC457" s="70" t="s">
        <v>3512</v>
      </c>
      <c r="AD457" s="70" t="s">
        <v>3545</v>
      </c>
      <c r="AI457" s="98"/>
      <c r="AJ457" s="98"/>
    </row>
    <row r="458" spans="1:36" s="70" customFormat="1">
      <c r="A458" s="70" t="s">
        <v>3546</v>
      </c>
      <c r="B458" s="70" t="s">
        <v>1206</v>
      </c>
      <c r="C458" s="70" t="s">
        <v>1920</v>
      </c>
      <c r="D458" s="70">
        <v>6.87</v>
      </c>
      <c r="E458" s="70">
        <v>0.24</v>
      </c>
      <c r="F458" s="70">
        <v>28.63</v>
      </c>
      <c r="G458" s="70">
        <v>1</v>
      </c>
      <c r="H458" s="70">
        <v>0.27</v>
      </c>
      <c r="AB458" s="70" t="s">
        <v>3250</v>
      </c>
      <c r="AC458" s="70" t="s">
        <v>3512</v>
      </c>
      <c r="AD458" s="70" t="s">
        <v>3546</v>
      </c>
      <c r="AI458" s="98"/>
      <c r="AJ458" s="98"/>
    </row>
    <row r="459" spans="1:36" s="70" customFormat="1">
      <c r="A459" s="70" t="s">
        <v>3547</v>
      </c>
      <c r="B459" s="70" t="s">
        <v>1206</v>
      </c>
      <c r="C459" s="70" t="s">
        <v>1920</v>
      </c>
      <c r="D459" s="70">
        <v>8.3800000000000008</v>
      </c>
      <c r="E459" s="70">
        <v>0.24</v>
      </c>
      <c r="F459" s="70">
        <v>34.92</v>
      </c>
      <c r="G459" s="70">
        <v>1</v>
      </c>
      <c r="H459" s="70">
        <v>0.27</v>
      </c>
      <c r="AB459" s="70" t="s">
        <v>3250</v>
      </c>
      <c r="AC459" s="70" t="s">
        <v>3512</v>
      </c>
      <c r="AD459" s="70" t="s">
        <v>3547</v>
      </c>
      <c r="AI459" s="98"/>
      <c r="AJ459" s="98"/>
    </row>
    <row r="460" spans="1:36" s="70" customFormat="1">
      <c r="A460" s="70" t="s">
        <v>3548</v>
      </c>
      <c r="B460" s="70" t="s">
        <v>1206</v>
      </c>
      <c r="C460" s="70" t="s">
        <v>1920</v>
      </c>
      <c r="D460" s="70">
        <v>0.5</v>
      </c>
      <c r="E460" s="70">
        <v>0.15959999999999999</v>
      </c>
      <c r="F460" s="70">
        <v>3.13</v>
      </c>
      <c r="G460" s="70">
        <v>1</v>
      </c>
      <c r="H460" s="70">
        <v>0.27</v>
      </c>
      <c r="AB460" s="70" t="s">
        <v>3250</v>
      </c>
      <c r="AC460" s="70" t="s">
        <v>3512</v>
      </c>
      <c r="AD460" s="70" t="s">
        <v>3548</v>
      </c>
      <c r="AI460" s="98"/>
      <c r="AJ460" s="98"/>
    </row>
    <row r="461" spans="1:36" s="70" customFormat="1">
      <c r="A461" s="70" t="s">
        <v>3549</v>
      </c>
      <c r="B461" s="70" t="s">
        <v>1206</v>
      </c>
      <c r="C461" s="70" t="s">
        <v>1920</v>
      </c>
      <c r="D461" s="70">
        <v>0.75</v>
      </c>
      <c r="E461" s="70">
        <v>0.15959999999999999</v>
      </c>
      <c r="F461" s="70">
        <v>4.7</v>
      </c>
      <c r="G461" s="70">
        <v>1</v>
      </c>
      <c r="H461" s="70">
        <v>0.27</v>
      </c>
      <c r="AB461" s="70" t="s">
        <v>3250</v>
      </c>
      <c r="AC461" s="70" t="s">
        <v>3512</v>
      </c>
      <c r="AD461" s="70" t="s">
        <v>3549</v>
      </c>
      <c r="AI461" s="98"/>
      <c r="AJ461" s="98"/>
    </row>
    <row r="462" spans="1:36" s="70" customFormat="1">
      <c r="A462" s="70" t="s">
        <v>3550</v>
      </c>
      <c r="B462" s="70" t="s">
        <v>1206</v>
      </c>
      <c r="C462" s="70" t="s">
        <v>1920</v>
      </c>
      <c r="D462" s="70">
        <v>1</v>
      </c>
      <c r="E462" s="70">
        <v>0.15959999999999999</v>
      </c>
      <c r="F462" s="70">
        <v>6.27</v>
      </c>
      <c r="G462" s="70">
        <v>1</v>
      </c>
      <c r="H462" s="70">
        <v>0.27</v>
      </c>
      <c r="AB462" s="70" t="s">
        <v>3250</v>
      </c>
      <c r="AC462" s="70" t="s">
        <v>3512</v>
      </c>
      <c r="AD462" s="70" t="s">
        <v>3550</v>
      </c>
      <c r="AI462" s="98"/>
      <c r="AJ462" s="98"/>
    </row>
    <row r="463" spans="1:36" s="70" customFormat="1">
      <c r="A463" s="70" t="s">
        <v>3551</v>
      </c>
      <c r="B463" s="70" t="s">
        <v>1206</v>
      </c>
      <c r="C463" s="70" t="s">
        <v>1920</v>
      </c>
      <c r="D463" s="70">
        <v>1.25</v>
      </c>
      <c r="E463" s="70">
        <v>0.15959999999999999</v>
      </c>
      <c r="F463" s="70">
        <v>7.83</v>
      </c>
      <c r="G463" s="70">
        <v>1</v>
      </c>
      <c r="H463" s="70">
        <v>0.27</v>
      </c>
      <c r="AB463" s="70" t="s">
        <v>3250</v>
      </c>
      <c r="AC463" s="70" t="s">
        <v>3512</v>
      </c>
      <c r="AD463" s="70" t="s">
        <v>3551</v>
      </c>
      <c r="AI463" s="98"/>
      <c r="AJ463" s="98"/>
    </row>
    <row r="464" spans="1:36" s="70" customFormat="1">
      <c r="A464" s="70" t="s">
        <v>3552</v>
      </c>
      <c r="B464" s="70" t="s">
        <v>1206</v>
      </c>
      <c r="C464" s="70" t="s">
        <v>1920</v>
      </c>
      <c r="D464" s="70">
        <v>2</v>
      </c>
      <c r="E464" s="70">
        <v>0.15959999999999999</v>
      </c>
      <c r="F464" s="70">
        <v>12.53</v>
      </c>
      <c r="G464" s="70">
        <v>1</v>
      </c>
      <c r="H464" s="70">
        <v>0.27</v>
      </c>
      <c r="AB464" s="70" t="s">
        <v>3250</v>
      </c>
      <c r="AC464" s="70" t="s">
        <v>3512</v>
      </c>
      <c r="AD464" s="70" t="s">
        <v>3552</v>
      </c>
      <c r="AI464" s="98"/>
      <c r="AJ464" s="98"/>
    </row>
    <row r="465" spans="1:36" s="70" customFormat="1">
      <c r="A465" s="70" t="s">
        <v>3553</v>
      </c>
      <c r="B465" s="70" t="s">
        <v>1206</v>
      </c>
      <c r="C465" s="70" t="s">
        <v>1921</v>
      </c>
      <c r="D465" s="70">
        <v>0.75</v>
      </c>
      <c r="E465" s="70">
        <v>0.39960000000000001</v>
      </c>
      <c r="F465" s="70">
        <v>1.88</v>
      </c>
      <c r="G465" s="70">
        <v>10</v>
      </c>
      <c r="H465" s="70">
        <v>0.2</v>
      </c>
      <c r="AB465" s="70" t="s">
        <v>3250</v>
      </c>
      <c r="AC465" s="70" t="s">
        <v>3512</v>
      </c>
      <c r="AD465" s="70" t="s">
        <v>3553</v>
      </c>
      <c r="AI465" s="98"/>
      <c r="AJ465" s="98"/>
    </row>
    <row r="466" spans="1:36" s="70" customFormat="1">
      <c r="A466" s="70" t="s">
        <v>3554</v>
      </c>
      <c r="B466" s="70" t="s">
        <v>1206</v>
      </c>
      <c r="C466" s="70" t="s">
        <v>1921</v>
      </c>
      <c r="D466" s="70">
        <v>1</v>
      </c>
      <c r="E466" s="70">
        <v>0.39960000000000001</v>
      </c>
      <c r="F466" s="70">
        <v>2.5</v>
      </c>
      <c r="G466" s="70">
        <v>10</v>
      </c>
      <c r="H466" s="70">
        <v>0.2</v>
      </c>
      <c r="AB466" s="70" t="s">
        <v>3250</v>
      </c>
      <c r="AC466" s="70" t="s">
        <v>3512</v>
      </c>
      <c r="AD466" s="70" t="s">
        <v>3554</v>
      </c>
      <c r="AI466" s="98"/>
      <c r="AJ466" s="98"/>
    </row>
    <row r="467" spans="1:36" s="70" customFormat="1">
      <c r="A467" s="70" t="s">
        <v>3555</v>
      </c>
      <c r="B467" s="70" t="s">
        <v>1206</v>
      </c>
      <c r="C467" s="70" t="s">
        <v>1921</v>
      </c>
      <c r="D467" s="70">
        <v>1.5</v>
      </c>
      <c r="E467" s="70">
        <v>0.39960000000000001</v>
      </c>
      <c r="F467" s="70">
        <v>3.75</v>
      </c>
      <c r="G467" s="70">
        <v>10</v>
      </c>
      <c r="H467" s="70">
        <v>0.2</v>
      </c>
      <c r="AB467" s="70" t="s">
        <v>3250</v>
      </c>
      <c r="AC467" s="70" t="s">
        <v>3512</v>
      </c>
      <c r="AD467" s="70" t="s">
        <v>3555</v>
      </c>
      <c r="AI467" s="98"/>
      <c r="AJ467" s="98"/>
    </row>
    <row r="468" spans="1:36" s="70" customFormat="1">
      <c r="A468" s="70" t="s">
        <v>3556</v>
      </c>
      <c r="B468" s="70" t="s">
        <v>1206</v>
      </c>
      <c r="C468" s="70" t="s">
        <v>1921</v>
      </c>
      <c r="D468" s="70">
        <v>2</v>
      </c>
      <c r="E468" s="70">
        <v>0.39960000000000001</v>
      </c>
      <c r="F468" s="70">
        <v>5</v>
      </c>
      <c r="G468" s="70">
        <v>10</v>
      </c>
      <c r="H468" s="70">
        <v>0.2</v>
      </c>
      <c r="AB468" s="70" t="s">
        <v>3250</v>
      </c>
      <c r="AC468" s="70" t="s">
        <v>3512</v>
      </c>
      <c r="AD468" s="70" t="s">
        <v>3556</v>
      </c>
      <c r="AI468" s="98"/>
      <c r="AJ468" s="98"/>
    </row>
    <row r="469" spans="1:36" s="70" customFormat="1">
      <c r="A469" s="70" t="s">
        <v>3557</v>
      </c>
      <c r="B469" s="70" t="s">
        <v>1206</v>
      </c>
      <c r="C469" s="70" t="s">
        <v>1923</v>
      </c>
      <c r="D469" s="70">
        <v>8</v>
      </c>
      <c r="E469" s="70">
        <v>0.33360000000000001</v>
      </c>
      <c r="F469" s="70">
        <v>24</v>
      </c>
      <c r="G469" s="70">
        <v>1.19</v>
      </c>
      <c r="H469" s="70">
        <v>0.23</v>
      </c>
      <c r="AB469" s="70" t="s">
        <v>3250</v>
      </c>
      <c r="AC469" s="70" t="s">
        <v>3512</v>
      </c>
      <c r="AD469" s="70" t="s">
        <v>3557</v>
      </c>
      <c r="AI469" s="98"/>
      <c r="AJ469" s="98"/>
    </row>
    <row r="470" spans="1:36" s="70" customFormat="1">
      <c r="A470" s="70" t="s">
        <v>3278</v>
      </c>
      <c r="B470" s="70" t="s">
        <v>1206</v>
      </c>
      <c r="C470" s="70" t="s">
        <v>1920</v>
      </c>
      <c r="D470" s="70">
        <v>1.6000000000000001E-3</v>
      </c>
      <c r="E470" s="70">
        <v>0.15959999999999999</v>
      </c>
      <c r="F470" s="70">
        <v>0.01</v>
      </c>
      <c r="G470" s="70">
        <v>1</v>
      </c>
      <c r="H470" s="70">
        <v>0.27</v>
      </c>
      <c r="AB470" s="70" t="s">
        <v>3250</v>
      </c>
      <c r="AC470" s="70" t="s">
        <v>3512</v>
      </c>
      <c r="AD470" s="70" t="s">
        <v>3278</v>
      </c>
      <c r="AI470" s="98"/>
      <c r="AJ470" s="98"/>
    </row>
    <row r="471" spans="1:36" s="70" customFormat="1">
      <c r="A471" s="70" t="s">
        <v>3265</v>
      </c>
      <c r="B471" s="70" t="s">
        <v>1206</v>
      </c>
      <c r="C471" s="70" t="s">
        <v>1920</v>
      </c>
      <c r="D471" s="70">
        <v>3.2000000000000002E-3</v>
      </c>
      <c r="E471" s="70">
        <v>0.15959999999999999</v>
      </c>
      <c r="F471" s="70">
        <v>0.02</v>
      </c>
      <c r="G471" s="70">
        <v>1</v>
      </c>
      <c r="H471" s="70">
        <v>0.27</v>
      </c>
      <c r="AB471" s="70" t="s">
        <v>3250</v>
      </c>
      <c r="AC471" s="70" t="s">
        <v>3512</v>
      </c>
      <c r="AD471" s="70" t="s">
        <v>3265</v>
      </c>
      <c r="AI471" s="98"/>
      <c r="AJ471" s="98"/>
    </row>
    <row r="472" spans="1:36" s="70" customFormat="1">
      <c r="A472" s="70" t="s">
        <v>3280</v>
      </c>
      <c r="B472" s="70" t="s">
        <v>1206</v>
      </c>
      <c r="C472" s="70" t="s">
        <v>1920</v>
      </c>
      <c r="D472" s="70">
        <v>1.6E-2</v>
      </c>
      <c r="E472" s="70">
        <v>0.15959999999999999</v>
      </c>
      <c r="F472" s="70">
        <v>0.1</v>
      </c>
      <c r="G472" s="70">
        <v>1</v>
      </c>
      <c r="H472" s="70">
        <v>0.27</v>
      </c>
      <c r="AB472" s="70" t="s">
        <v>3250</v>
      </c>
      <c r="AC472" s="70" t="s">
        <v>3512</v>
      </c>
      <c r="AD472" s="70" t="s">
        <v>3280</v>
      </c>
      <c r="AI472" s="98"/>
      <c r="AJ472" s="98"/>
    </row>
    <row r="473" spans="1:36" s="70" customFormat="1">
      <c r="A473" s="70" t="s">
        <v>3267</v>
      </c>
      <c r="B473" s="70" t="s">
        <v>1206</v>
      </c>
      <c r="C473" s="70" t="s">
        <v>1920</v>
      </c>
      <c r="D473" s="70">
        <v>0.216</v>
      </c>
      <c r="E473" s="70">
        <v>0.15959999999999999</v>
      </c>
      <c r="F473" s="70">
        <v>1.35</v>
      </c>
      <c r="G473" s="70">
        <v>1</v>
      </c>
      <c r="H473" s="70">
        <v>0.27</v>
      </c>
      <c r="AB473" s="70" t="s">
        <v>3250</v>
      </c>
      <c r="AC473" s="70" t="s">
        <v>3512</v>
      </c>
      <c r="AD473" s="70" t="s">
        <v>3267</v>
      </c>
      <c r="AI473" s="98"/>
      <c r="AJ473" s="98"/>
    </row>
    <row r="474" spans="1:36" s="70" customFormat="1">
      <c r="A474" s="70" t="s">
        <v>3282</v>
      </c>
      <c r="B474" s="70" t="s">
        <v>1206</v>
      </c>
      <c r="C474" s="70" t="s">
        <v>1920</v>
      </c>
      <c r="D474" s="70">
        <v>0.22559999999999999</v>
      </c>
      <c r="E474" s="70">
        <v>0.15959999999999999</v>
      </c>
      <c r="F474" s="70">
        <v>1.41</v>
      </c>
      <c r="G474" s="70">
        <v>1</v>
      </c>
      <c r="H474" s="70">
        <v>0.27</v>
      </c>
      <c r="AB474" s="70" t="s">
        <v>3250</v>
      </c>
      <c r="AC474" s="70" t="s">
        <v>3512</v>
      </c>
      <c r="AD474" s="70" t="s">
        <v>3282</v>
      </c>
      <c r="AI474" s="98"/>
      <c r="AJ474" s="98"/>
    </row>
    <row r="475" spans="1:36" s="70" customFormat="1">
      <c r="A475" s="70" t="s">
        <v>3380</v>
      </c>
      <c r="B475" s="70" t="s">
        <v>1206</v>
      </c>
      <c r="C475" s="70" t="s">
        <v>1920</v>
      </c>
      <c r="D475" s="70">
        <v>0.24640000000000001</v>
      </c>
      <c r="E475" s="70">
        <v>0.15959999999999999</v>
      </c>
      <c r="F475" s="70">
        <v>1.54</v>
      </c>
      <c r="G475" s="70">
        <v>1</v>
      </c>
      <c r="H475" s="70">
        <v>0.27</v>
      </c>
      <c r="AB475" s="70" t="s">
        <v>3250</v>
      </c>
      <c r="AC475" s="70" t="s">
        <v>3512</v>
      </c>
      <c r="AD475" s="70" t="s">
        <v>3380</v>
      </c>
      <c r="AI475" s="98"/>
      <c r="AJ475" s="98"/>
    </row>
    <row r="476" spans="1:36" s="70" customFormat="1">
      <c r="A476" s="70" t="s">
        <v>3269</v>
      </c>
      <c r="B476" s="70" t="s">
        <v>1206</v>
      </c>
      <c r="C476" s="70" t="s">
        <v>1920</v>
      </c>
      <c r="D476" s="70">
        <v>0.34399999999999997</v>
      </c>
      <c r="E476" s="70">
        <v>0.15959999999999999</v>
      </c>
      <c r="F476" s="70">
        <v>2.15</v>
      </c>
      <c r="G476" s="70">
        <v>1</v>
      </c>
      <c r="H476" s="70">
        <v>0.27</v>
      </c>
      <c r="AB476" s="70" t="s">
        <v>3250</v>
      </c>
      <c r="AC476" s="70" t="s">
        <v>3512</v>
      </c>
      <c r="AD476" s="70" t="s">
        <v>3269</v>
      </c>
      <c r="AI476" s="98"/>
      <c r="AJ476" s="98"/>
    </row>
    <row r="477" spans="1:36" s="70" customFormat="1">
      <c r="A477" s="70" t="s">
        <v>3284</v>
      </c>
      <c r="B477" s="70" t="s">
        <v>1206</v>
      </c>
      <c r="C477" s="70" t="s">
        <v>1920</v>
      </c>
      <c r="D477" s="70">
        <v>0.35039999999999999</v>
      </c>
      <c r="E477" s="70">
        <v>0.15959999999999999</v>
      </c>
      <c r="F477" s="70">
        <v>2.19</v>
      </c>
      <c r="G477" s="70">
        <v>1</v>
      </c>
      <c r="H477" s="70">
        <v>0.27</v>
      </c>
      <c r="AB477" s="70" t="s">
        <v>3250</v>
      </c>
      <c r="AC477" s="70" t="s">
        <v>3512</v>
      </c>
      <c r="AD477" s="70" t="s">
        <v>3284</v>
      </c>
      <c r="AI477" s="98"/>
      <c r="AJ477" s="98"/>
    </row>
    <row r="478" spans="1:36" s="70" customFormat="1">
      <c r="A478" s="70" t="s">
        <v>3271</v>
      </c>
      <c r="B478" s="70" t="s">
        <v>1206</v>
      </c>
      <c r="C478" s="70" t="s">
        <v>1920</v>
      </c>
      <c r="D478" s="70">
        <v>0.45600000000000002</v>
      </c>
      <c r="E478" s="70">
        <v>0.15959999999999999</v>
      </c>
      <c r="F478" s="70">
        <v>2.85</v>
      </c>
      <c r="G478" s="70">
        <v>1</v>
      </c>
      <c r="H478" s="70">
        <v>0.27</v>
      </c>
      <c r="AB478" s="70" t="s">
        <v>3250</v>
      </c>
      <c r="AC478" s="70" t="s">
        <v>3512</v>
      </c>
      <c r="AD478" s="70" t="s">
        <v>3271</v>
      </c>
      <c r="AI478" s="98"/>
      <c r="AJ478" s="98"/>
    </row>
    <row r="479" spans="1:36" s="70" customFormat="1">
      <c r="A479" s="70" t="s">
        <v>3286</v>
      </c>
      <c r="B479" s="70" t="s">
        <v>1206</v>
      </c>
      <c r="C479" s="70" t="s">
        <v>1920</v>
      </c>
      <c r="D479" s="70">
        <v>0.46239999999999998</v>
      </c>
      <c r="E479" s="70">
        <v>0.15959999999999999</v>
      </c>
      <c r="F479" s="70">
        <v>2.89</v>
      </c>
      <c r="G479" s="70">
        <v>1</v>
      </c>
      <c r="H479" s="70">
        <v>0.27</v>
      </c>
      <c r="AB479" s="70" t="s">
        <v>3250</v>
      </c>
      <c r="AC479" s="70" t="s">
        <v>3512</v>
      </c>
      <c r="AD479" s="70" t="s">
        <v>3286</v>
      </c>
      <c r="AI479" s="98"/>
      <c r="AJ479" s="98"/>
    </row>
    <row r="480" spans="1:36" s="70" customFormat="1">
      <c r="A480" s="70" t="s">
        <v>3273</v>
      </c>
      <c r="B480" s="70" t="s">
        <v>1206</v>
      </c>
      <c r="C480" s="70" t="s">
        <v>1920</v>
      </c>
      <c r="D480" s="70">
        <v>0.58079999999999998</v>
      </c>
      <c r="E480" s="70">
        <v>0.15959999999999999</v>
      </c>
      <c r="F480" s="70">
        <v>3.63</v>
      </c>
      <c r="G480" s="70">
        <v>1</v>
      </c>
      <c r="H480" s="70">
        <v>0.27</v>
      </c>
      <c r="AB480" s="70" t="s">
        <v>3250</v>
      </c>
      <c r="AC480" s="70" t="s">
        <v>3512</v>
      </c>
      <c r="AD480" s="70" t="s">
        <v>3273</v>
      </c>
      <c r="AI480" s="98"/>
      <c r="AJ480" s="98"/>
    </row>
    <row r="481" spans="1:36" s="70" customFormat="1">
      <c r="A481" s="70" t="s">
        <v>3288</v>
      </c>
      <c r="B481" s="70" t="s">
        <v>1206</v>
      </c>
      <c r="C481" s="70" t="s">
        <v>1920</v>
      </c>
      <c r="D481" s="70">
        <v>0.59199999999999997</v>
      </c>
      <c r="E481" s="70">
        <v>0.15959999999999999</v>
      </c>
      <c r="F481" s="70">
        <v>3.7</v>
      </c>
      <c r="G481" s="70">
        <v>1</v>
      </c>
      <c r="H481" s="70">
        <v>0.27</v>
      </c>
      <c r="AB481" s="70" t="s">
        <v>3250</v>
      </c>
      <c r="AC481" s="70" t="s">
        <v>3512</v>
      </c>
      <c r="AD481" s="70" t="s">
        <v>3288</v>
      </c>
      <c r="AI481" s="98"/>
      <c r="AJ481" s="98"/>
    </row>
    <row r="482" spans="1:36" s="70" customFormat="1">
      <c r="A482" s="70" t="s">
        <v>3378</v>
      </c>
      <c r="B482" s="70" t="s">
        <v>1206</v>
      </c>
      <c r="C482" s="70" t="s">
        <v>1920</v>
      </c>
      <c r="D482" s="70">
        <v>1.0112000000000001</v>
      </c>
      <c r="E482" s="70">
        <v>0.15959999999999999</v>
      </c>
      <c r="F482" s="70">
        <v>6.32</v>
      </c>
      <c r="G482" s="70">
        <v>1</v>
      </c>
      <c r="H482" s="70">
        <v>0.27</v>
      </c>
      <c r="AB482" s="70" t="s">
        <v>3250</v>
      </c>
      <c r="AC482" s="70" t="s">
        <v>3512</v>
      </c>
      <c r="AD482" s="70" t="s">
        <v>3378</v>
      </c>
      <c r="AI482" s="98"/>
      <c r="AJ482" s="98"/>
    </row>
    <row r="483" spans="1:36" s="70" customFormat="1">
      <c r="A483" s="70" t="s">
        <v>3298</v>
      </c>
      <c r="B483" s="70" t="s">
        <v>1206</v>
      </c>
      <c r="C483" s="70" t="s">
        <v>1920</v>
      </c>
      <c r="D483" s="70">
        <v>1.0336000000000001</v>
      </c>
      <c r="E483" s="70">
        <v>0.15959999999999999</v>
      </c>
      <c r="F483" s="70">
        <v>6.46</v>
      </c>
      <c r="G483" s="70">
        <v>1</v>
      </c>
      <c r="H483" s="70">
        <v>0.27</v>
      </c>
      <c r="AB483" s="70" t="s">
        <v>3250</v>
      </c>
      <c r="AC483" s="70" t="s">
        <v>3512</v>
      </c>
      <c r="AD483" s="70" t="s">
        <v>3298</v>
      </c>
      <c r="AI483" s="98"/>
      <c r="AJ483" s="98"/>
    </row>
    <row r="484" spans="1:36" s="70" customFormat="1">
      <c r="A484" s="70" t="s">
        <v>3275</v>
      </c>
      <c r="B484" s="70" t="s">
        <v>1206</v>
      </c>
      <c r="C484" s="70" t="s">
        <v>1920</v>
      </c>
      <c r="D484" s="70">
        <v>1.1359999999999999</v>
      </c>
      <c r="E484" s="70">
        <v>0.15959999999999999</v>
      </c>
      <c r="F484" s="70">
        <v>7.1</v>
      </c>
      <c r="G484" s="70">
        <v>1</v>
      </c>
      <c r="H484" s="70">
        <v>0.27</v>
      </c>
      <c r="AB484" s="70" t="s">
        <v>3250</v>
      </c>
      <c r="AC484" s="70" t="s">
        <v>3512</v>
      </c>
      <c r="AD484" s="70" t="s">
        <v>3275</v>
      </c>
      <c r="AI484" s="98"/>
      <c r="AJ484" s="98"/>
    </row>
    <row r="485" spans="1:36" s="70" customFormat="1">
      <c r="A485" s="70" t="s">
        <v>3301</v>
      </c>
      <c r="B485" s="70" t="s">
        <v>1206</v>
      </c>
      <c r="C485" s="70" t="s">
        <v>1920</v>
      </c>
      <c r="D485" s="70">
        <v>1.1488</v>
      </c>
      <c r="E485" s="70">
        <v>0.15959999999999999</v>
      </c>
      <c r="F485" s="70">
        <v>7.18</v>
      </c>
      <c r="G485" s="70">
        <v>1</v>
      </c>
      <c r="H485" s="70">
        <v>0.27</v>
      </c>
      <c r="AB485" s="70" t="s">
        <v>3250</v>
      </c>
      <c r="AC485" s="70" t="s">
        <v>3512</v>
      </c>
      <c r="AD485" s="70" t="s">
        <v>3301</v>
      </c>
      <c r="AI485" s="98"/>
      <c r="AJ485" s="98"/>
    </row>
    <row r="486" spans="1:36" s="70" customFormat="1">
      <c r="A486" s="70" t="s">
        <v>3261</v>
      </c>
      <c r="B486" s="70" t="s">
        <v>1206</v>
      </c>
      <c r="C486" s="70" t="s">
        <v>1920</v>
      </c>
      <c r="D486" s="70">
        <v>1.1823999999999999</v>
      </c>
      <c r="E486" s="70">
        <v>0.15959999999999999</v>
      </c>
      <c r="F486" s="70">
        <v>7.39</v>
      </c>
      <c r="G486" s="70">
        <v>1</v>
      </c>
      <c r="H486" s="70">
        <v>0.27</v>
      </c>
      <c r="AB486" s="70" t="s">
        <v>3250</v>
      </c>
      <c r="AC486" s="70" t="s">
        <v>3512</v>
      </c>
      <c r="AD486" s="70" t="s">
        <v>3261</v>
      </c>
      <c r="AI486" s="98"/>
      <c r="AJ486" s="98"/>
    </row>
    <row r="487" spans="1:36" s="70" customFormat="1">
      <c r="A487" s="70" t="s">
        <v>3291</v>
      </c>
      <c r="B487" s="70" t="s">
        <v>1206</v>
      </c>
      <c r="C487" s="70" t="s">
        <v>1920</v>
      </c>
      <c r="D487" s="70">
        <v>1.28</v>
      </c>
      <c r="E487" s="70">
        <v>0.15959999999999999</v>
      </c>
      <c r="F487" s="70">
        <v>8</v>
      </c>
      <c r="G487" s="70">
        <v>1</v>
      </c>
      <c r="H487" s="70">
        <v>0.27</v>
      </c>
      <c r="AB487" s="70" t="s">
        <v>3250</v>
      </c>
      <c r="AC487" s="70" t="s">
        <v>3512</v>
      </c>
      <c r="AD487" s="70" t="s">
        <v>3291</v>
      </c>
      <c r="AI487" s="98"/>
      <c r="AJ487" s="98"/>
    </row>
    <row r="488" spans="1:36" s="70" customFormat="1">
      <c r="A488" s="70" t="s">
        <v>3259</v>
      </c>
      <c r="B488" s="70" t="s">
        <v>1206</v>
      </c>
      <c r="C488" s="70" t="s">
        <v>1920</v>
      </c>
      <c r="D488" s="70">
        <v>1.2911999999999999</v>
      </c>
      <c r="E488" s="70">
        <v>0.15959999999999999</v>
      </c>
      <c r="F488" s="70">
        <v>8.07</v>
      </c>
      <c r="G488" s="70">
        <v>1</v>
      </c>
      <c r="H488" s="70">
        <v>0.27</v>
      </c>
      <c r="AB488" s="70" t="s">
        <v>3250</v>
      </c>
      <c r="AC488" s="70" t="s">
        <v>3512</v>
      </c>
      <c r="AD488" s="70" t="s">
        <v>3259</v>
      </c>
      <c r="AI488" s="98"/>
      <c r="AJ488" s="98"/>
    </row>
    <row r="489" spans="1:36" s="70" customFormat="1">
      <c r="A489" s="70" t="s">
        <v>3367</v>
      </c>
      <c r="B489" s="70" t="s">
        <v>1206</v>
      </c>
      <c r="C489" s="70" t="s">
        <v>1920</v>
      </c>
      <c r="D489" s="70">
        <v>1.5697000000000001</v>
      </c>
      <c r="E489" s="70">
        <v>0.15959999999999999</v>
      </c>
      <c r="F489" s="70">
        <v>9.83</v>
      </c>
      <c r="G489" s="70">
        <v>1</v>
      </c>
      <c r="H489" s="70">
        <v>0.27</v>
      </c>
      <c r="AB489" s="70" t="s">
        <v>3250</v>
      </c>
      <c r="AC489" s="70" t="s">
        <v>3512</v>
      </c>
      <c r="AD489" s="70" t="s">
        <v>3367</v>
      </c>
      <c r="AI489" s="98"/>
      <c r="AJ489" s="98"/>
    </row>
    <row r="490" spans="1:36" s="70" customFormat="1">
      <c r="A490" s="70" t="s">
        <v>3376</v>
      </c>
      <c r="B490" s="70" t="s">
        <v>1206</v>
      </c>
      <c r="C490" s="70" t="s">
        <v>1920</v>
      </c>
      <c r="D490" s="70">
        <v>1.5904</v>
      </c>
      <c r="E490" s="70">
        <v>0.15959999999999999</v>
      </c>
      <c r="F490" s="70">
        <v>9.94</v>
      </c>
      <c r="G490" s="70">
        <v>1</v>
      </c>
      <c r="H490" s="70">
        <v>0.27</v>
      </c>
      <c r="AB490" s="70" t="s">
        <v>3250</v>
      </c>
      <c r="AC490" s="70" t="s">
        <v>3512</v>
      </c>
      <c r="AD490" s="70" t="s">
        <v>3376</v>
      </c>
      <c r="AI490" s="98"/>
      <c r="AJ490" s="98"/>
    </row>
    <row r="491" spans="1:36" s="70" customFormat="1">
      <c r="A491" s="70" t="s">
        <v>3257</v>
      </c>
      <c r="B491" s="70" t="s">
        <v>1206</v>
      </c>
      <c r="C491" s="70" t="s">
        <v>1920</v>
      </c>
      <c r="D491" s="70">
        <v>1.6095999999999999</v>
      </c>
      <c r="E491" s="70">
        <v>0.15959999999999999</v>
      </c>
      <c r="F491" s="70">
        <v>10.06</v>
      </c>
      <c r="G491" s="70">
        <v>1</v>
      </c>
      <c r="H491" s="70">
        <v>0.27</v>
      </c>
      <c r="AB491" s="70" t="s">
        <v>3250</v>
      </c>
      <c r="AC491" s="70" t="s">
        <v>3512</v>
      </c>
      <c r="AD491" s="70" t="s">
        <v>3257</v>
      </c>
      <c r="AI491" s="98"/>
      <c r="AJ491" s="98"/>
    </row>
    <row r="492" spans="1:36" s="70" customFormat="1">
      <c r="A492" s="70" t="s">
        <v>3321</v>
      </c>
      <c r="B492" s="70" t="s">
        <v>1206</v>
      </c>
      <c r="C492" s="70" t="s">
        <v>1920</v>
      </c>
      <c r="D492" s="70">
        <v>2.008</v>
      </c>
      <c r="E492" s="70">
        <v>0.15959999999999999</v>
      </c>
      <c r="F492" s="70">
        <v>12.55</v>
      </c>
      <c r="G492" s="70">
        <v>1</v>
      </c>
      <c r="H492" s="70">
        <v>0.27</v>
      </c>
      <c r="AB492" s="70" t="s">
        <v>3250</v>
      </c>
      <c r="AC492" s="70" t="s">
        <v>3512</v>
      </c>
      <c r="AD492" s="70" t="s">
        <v>3321</v>
      </c>
      <c r="AI492" s="98"/>
      <c r="AJ492" s="98"/>
    </row>
    <row r="493" spans="1:36" s="70" customFormat="1">
      <c r="A493" s="70" t="s">
        <v>3374</v>
      </c>
      <c r="B493" s="70" t="s">
        <v>1206</v>
      </c>
      <c r="C493" s="70" t="s">
        <v>1920</v>
      </c>
      <c r="D493" s="70">
        <v>2.0304000000000002</v>
      </c>
      <c r="E493" s="70">
        <v>0.15959999999999999</v>
      </c>
      <c r="F493" s="70">
        <v>12.69</v>
      </c>
      <c r="G493" s="70">
        <v>1</v>
      </c>
      <c r="H493" s="70">
        <v>0.27</v>
      </c>
      <c r="AB493" s="70" t="s">
        <v>3250</v>
      </c>
      <c r="AC493" s="70" t="s">
        <v>3512</v>
      </c>
      <c r="AD493" s="70" t="s">
        <v>3374</v>
      </c>
      <c r="AI493" s="98"/>
      <c r="AJ493" s="98"/>
    </row>
    <row r="494" spans="1:36" s="70" customFormat="1">
      <c r="A494" s="70" t="s">
        <v>3255</v>
      </c>
      <c r="B494" s="70" t="s">
        <v>1206</v>
      </c>
      <c r="C494" s="70" t="s">
        <v>1920</v>
      </c>
      <c r="D494" s="70">
        <v>2.2383999999999999</v>
      </c>
      <c r="E494" s="70">
        <v>0.15959999999999999</v>
      </c>
      <c r="F494" s="70">
        <v>13.99</v>
      </c>
      <c r="G494" s="70">
        <v>1</v>
      </c>
      <c r="H494" s="70">
        <v>0.27</v>
      </c>
      <c r="AB494" s="70" t="s">
        <v>3250</v>
      </c>
      <c r="AC494" s="70" t="s">
        <v>3512</v>
      </c>
      <c r="AD494" s="70" t="s">
        <v>3255</v>
      </c>
      <c r="AI494" s="98"/>
      <c r="AJ494" s="98"/>
    </row>
    <row r="495" spans="1:36" s="70" customFormat="1">
      <c r="A495" s="70" t="s">
        <v>3319</v>
      </c>
      <c r="B495" s="70" t="s">
        <v>1206</v>
      </c>
      <c r="C495" s="70" t="s">
        <v>1920</v>
      </c>
      <c r="D495" s="70">
        <v>2.2624</v>
      </c>
      <c r="E495" s="70">
        <v>0.15959999999999999</v>
      </c>
      <c r="F495" s="70">
        <v>14.14</v>
      </c>
      <c r="G495" s="70">
        <v>1</v>
      </c>
      <c r="H495" s="70">
        <v>0.27</v>
      </c>
      <c r="AB495" s="70" t="s">
        <v>3250</v>
      </c>
      <c r="AC495" s="70" t="s">
        <v>3512</v>
      </c>
      <c r="AD495" s="70" t="s">
        <v>3319</v>
      </c>
      <c r="AI495" s="98"/>
      <c r="AJ495" s="98"/>
    </row>
    <row r="496" spans="1:36" s="70" customFormat="1">
      <c r="A496" s="70" t="s">
        <v>3303</v>
      </c>
      <c r="B496" s="70" t="s">
        <v>1206</v>
      </c>
      <c r="C496" s="70" t="s">
        <v>1920</v>
      </c>
      <c r="D496" s="70">
        <v>2.2911999999999999</v>
      </c>
      <c r="E496" s="70">
        <v>0.15959999999999999</v>
      </c>
      <c r="F496" s="70">
        <v>14.32</v>
      </c>
      <c r="G496" s="70">
        <v>1</v>
      </c>
      <c r="H496" s="70">
        <v>0.27</v>
      </c>
      <c r="AB496" s="70" t="s">
        <v>3250</v>
      </c>
      <c r="AC496" s="70" t="s">
        <v>3512</v>
      </c>
      <c r="AD496" s="70" t="s">
        <v>3303</v>
      </c>
      <c r="AI496" s="98"/>
      <c r="AJ496" s="98"/>
    </row>
    <row r="497" spans="1:36" s="70" customFormat="1">
      <c r="A497" s="70" t="s">
        <v>3307</v>
      </c>
      <c r="B497" s="70" t="s">
        <v>1206</v>
      </c>
      <c r="C497" s="70" t="s">
        <v>1920</v>
      </c>
      <c r="D497" s="70">
        <v>2.3359999999999999</v>
      </c>
      <c r="E497" s="70">
        <v>0.15959999999999999</v>
      </c>
      <c r="F497" s="70">
        <v>14.6</v>
      </c>
      <c r="G497" s="70">
        <v>1</v>
      </c>
      <c r="H497" s="70">
        <v>0.27</v>
      </c>
      <c r="AB497" s="70" t="s">
        <v>3250</v>
      </c>
      <c r="AC497" s="70" t="s">
        <v>3512</v>
      </c>
      <c r="AD497" s="70" t="s">
        <v>3307</v>
      </c>
      <c r="AI497" s="98"/>
      <c r="AJ497" s="98"/>
    </row>
    <row r="498" spans="1:36" s="70" customFormat="1">
      <c r="A498" s="70" t="s">
        <v>3293</v>
      </c>
      <c r="B498" s="70" t="s">
        <v>1206</v>
      </c>
      <c r="C498" s="70" t="s">
        <v>1920</v>
      </c>
      <c r="D498" s="70">
        <v>2.4864000000000002</v>
      </c>
      <c r="E498" s="70">
        <v>0.15959999999999999</v>
      </c>
      <c r="F498" s="70">
        <v>15.54</v>
      </c>
      <c r="G498" s="70">
        <v>1</v>
      </c>
      <c r="H498" s="70">
        <v>0.27</v>
      </c>
      <c r="AB498" s="70" t="s">
        <v>3250</v>
      </c>
      <c r="AC498" s="70" t="s">
        <v>3512</v>
      </c>
      <c r="AD498" s="70" t="s">
        <v>3293</v>
      </c>
      <c r="AI498" s="98"/>
      <c r="AJ498" s="98"/>
    </row>
    <row r="499" spans="1:36" s="70" customFormat="1">
      <c r="A499" s="70" t="s">
        <v>3365</v>
      </c>
      <c r="B499" s="70" t="s">
        <v>1206</v>
      </c>
      <c r="C499" s="70" t="s">
        <v>1920</v>
      </c>
      <c r="D499" s="70">
        <v>2.6528</v>
      </c>
      <c r="E499" s="70">
        <v>0.15959999999999999</v>
      </c>
      <c r="F499" s="70">
        <v>16.579999999999998</v>
      </c>
      <c r="G499" s="70">
        <v>1</v>
      </c>
      <c r="H499" s="70">
        <v>0.27</v>
      </c>
      <c r="AB499" s="70" t="s">
        <v>3250</v>
      </c>
      <c r="AC499" s="70" t="s">
        <v>3512</v>
      </c>
      <c r="AD499" s="70" t="s">
        <v>3365</v>
      </c>
      <c r="AI499" s="98"/>
      <c r="AJ499" s="98"/>
    </row>
    <row r="500" spans="1:36" s="70" customFormat="1">
      <c r="A500" s="70" t="s">
        <v>3295</v>
      </c>
      <c r="B500" s="70" t="s">
        <v>1206</v>
      </c>
      <c r="C500" s="70" t="s">
        <v>1920</v>
      </c>
      <c r="D500" s="70">
        <v>2.6703999999999999</v>
      </c>
      <c r="E500" s="70">
        <v>0.15959999999999999</v>
      </c>
      <c r="F500" s="70">
        <v>16.690000000000001</v>
      </c>
      <c r="G500" s="70">
        <v>1</v>
      </c>
      <c r="H500" s="70">
        <v>0.27</v>
      </c>
      <c r="AB500" s="70" t="s">
        <v>3250</v>
      </c>
      <c r="AC500" s="70" t="s">
        <v>3512</v>
      </c>
      <c r="AD500" s="70" t="s">
        <v>3295</v>
      </c>
      <c r="AI500" s="98"/>
      <c r="AJ500" s="98"/>
    </row>
    <row r="501" spans="1:36" s="70" customFormat="1">
      <c r="A501" s="70" t="s">
        <v>3372</v>
      </c>
      <c r="B501" s="70" t="s">
        <v>1206</v>
      </c>
      <c r="C501" s="70" t="s">
        <v>1920</v>
      </c>
      <c r="D501" s="70">
        <v>2.8271999999999999</v>
      </c>
      <c r="E501" s="70">
        <v>0.15959999999999999</v>
      </c>
      <c r="F501" s="70">
        <v>17.670000000000002</v>
      </c>
      <c r="G501" s="70">
        <v>1</v>
      </c>
      <c r="H501" s="70">
        <v>0.27</v>
      </c>
      <c r="AB501" s="70" t="s">
        <v>3250</v>
      </c>
      <c r="AC501" s="70" t="s">
        <v>3512</v>
      </c>
      <c r="AD501" s="70" t="s">
        <v>3372</v>
      </c>
      <c r="AI501" s="98"/>
      <c r="AJ501" s="98"/>
    </row>
    <row r="502" spans="1:36" s="70" customFormat="1">
      <c r="A502" s="70" t="s">
        <v>3317</v>
      </c>
      <c r="B502" s="70" t="s">
        <v>1206</v>
      </c>
      <c r="C502" s="70" t="s">
        <v>1920</v>
      </c>
      <c r="D502" s="70">
        <v>3.1408</v>
      </c>
      <c r="E502" s="70">
        <v>0.15959999999999999</v>
      </c>
      <c r="F502" s="70">
        <v>19.63</v>
      </c>
      <c r="G502" s="70">
        <v>1</v>
      </c>
      <c r="H502" s="70">
        <v>0.27</v>
      </c>
      <c r="AB502" s="70" t="s">
        <v>3250</v>
      </c>
      <c r="AC502" s="70" t="s">
        <v>3512</v>
      </c>
      <c r="AD502" s="70" t="s">
        <v>3317</v>
      </c>
      <c r="AI502" s="98"/>
      <c r="AJ502" s="98"/>
    </row>
    <row r="503" spans="1:36" s="70" customFormat="1">
      <c r="A503" s="70" t="s">
        <v>3309</v>
      </c>
      <c r="B503" s="70" t="s">
        <v>1206</v>
      </c>
      <c r="C503" s="70" t="s">
        <v>1920</v>
      </c>
      <c r="D503" s="70">
        <v>3.2080000000000002</v>
      </c>
      <c r="E503" s="70">
        <v>0.15959999999999999</v>
      </c>
      <c r="F503" s="70">
        <v>20.05</v>
      </c>
      <c r="G503" s="70">
        <v>1</v>
      </c>
      <c r="H503" s="70">
        <v>0.27</v>
      </c>
      <c r="AB503" s="70" t="s">
        <v>3250</v>
      </c>
      <c r="AC503" s="70" t="s">
        <v>3512</v>
      </c>
      <c r="AD503" s="70" t="s">
        <v>3309</v>
      </c>
      <c r="AI503" s="98"/>
      <c r="AJ503" s="98"/>
    </row>
    <row r="504" spans="1:36" s="70" customFormat="1">
      <c r="A504" s="70" t="s">
        <v>3305</v>
      </c>
      <c r="B504" s="70" t="s">
        <v>1206</v>
      </c>
      <c r="C504" s="70" t="s">
        <v>1920</v>
      </c>
      <c r="D504" s="70">
        <v>3.3887999999999998</v>
      </c>
      <c r="E504" s="70">
        <v>0.15959999999999999</v>
      </c>
      <c r="F504" s="70">
        <v>21.18</v>
      </c>
      <c r="G504" s="70">
        <v>1</v>
      </c>
      <c r="H504" s="70">
        <v>0.27</v>
      </c>
      <c r="AB504" s="70" t="s">
        <v>3250</v>
      </c>
      <c r="AC504" s="70" t="s">
        <v>3512</v>
      </c>
      <c r="AD504" s="70" t="s">
        <v>3305</v>
      </c>
      <c r="AI504" s="98"/>
      <c r="AJ504" s="98"/>
    </row>
    <row r="505" spans="1:36" s="70" customFormat="1">
      <c r="A505" s="70" t="s">
        <v>3363</v>
      </c>
      <c r="B505" s="70" t="s">
        <v>1206</v>
      </c>
      <c r="C505" s="70" t="s">
        <v>1920</v>
      </c>
      <c r="D505" s="70">
        <v>3.4224000000000001</v>
      </c>
      <c r="E505" s="70">
        <v>0.15959999999999999</v>
      </c>
      <c r="F505" s="70">
        <v>21.39</v>
      </c>
      <c r="G505" s="70">
        <v>1</v>
      </c>
      <c r="H505" s="70">
        <v>0.27</v>
      </c>
      <c r="AB505" s="70" t="s">
        <v>3250</v>
      </c>
      <c r="AC505" s="70" t="s">
        <v>3512</v>
      </c>
      <c r="AD505" s="70" t="s">
        <v>3363</v>
      </c>
      <c r="AI505" s="98"/>
      <c r="AJ505" s="98"/>
    </row>
    <row r="506" spans="1:36" s="70" customFormat="1">
      <c r="A506" s="70" t="s">
        <v>3370</v>
      </c>
      <c r="B506" s="70" t="s">
        <v>1206</v>
      </c>
      <c r="C506" s="70" t="s">
        <v>1920</v>
      </c>
      <c r="D506" s="70">
        <v>3.5968</v>
      </c>
      <c r="E506" s="70">
        <v>0.15959999999999999</v>
      </c>
      <c r="F506" s="70">
        <v>22.48</v>
      </c>
      <c r="G506" s="70">
        <v>1</v>
      </c>
      <c r="H506" s="70">
        <v>0.27</v>
      </c>
      <c r="AB506" s="70" t="s">
        <v>3250</v>
      </c>
      <c r="AC506" s="70" t="s">
        <v>3512</v>
      </c>
      <c r="AD506" s="70" t="s">
        <v>3370</v>
      </c>
      <c r="AI506" s="98"/>
      <c r="AJ506" s="98"/>
    </row>
    <row r="507" spans="1:36" s="70" customFormat="1">
      <c r="A507" s="70" t="s">
        <v>3315</v>
      </c>
      <c r="B507" s="70" t="s">
        <v>1206</v>
      </c>
      <c r="C507" s="70" t="s">
        <v>1920</v>
      </c>
      <c r="D507" s="70">
        <v>3.9775999999999998</v>
      </c>
      <c r="E507" s="70">
        <v>0.15959999999999999</v>
      </c>
      <c r="F507" s="70">
        <v>24.86</v>
      </c>
      <c r="G507" s="70">
        <v>1</v>
      </c>
      <c r="H507" s="70">
        <v>0.27</v>
      </c>
      <c r="AB507" s="70" t="s">
        <v>3250</v>
      </c>
      <c r="AC507" s="70" t="s">
        <v>3512</v>
      </c>
      <c r="AD507" s="70" t="s">
        <v>3315</v>
      </c>
      <c r="AI507" s="98"/>
      <c r="AJ507" s="98"/>
    </row>
    <row r="508" spans="1:36" s="70" customFormat="1">
      <c r="A508" s="70" t="s">
        <v>3360</v>
      </c>
      <c r="B508" s="70" t="s">
        <v>1206</v>
      </c>
      <c r="C508" s="70" t="s">
        <v>1920</v>
      </c>
      <c r="D508" s="70">
        <v>4.0255999999999998</v>
      </c>
      <c r="E508" s="70">
        <v>0.15959999999999999</v>
      </c>
      <c r="F508" s="70">
        <v>25.16</v>
      </c>
      <c r="G508" s="70">
        <v>1</v>
      </c>
      <c r="H508" s="70">
        <v>0.27</v>
      </c>
      <c r="AB508" s="70" t="s">
        <v>3250</v>
      </c>
      <c r="AC508" s="70" t="s">
        <v>3512</v>
      </c>
      <c r="AD508" s="70" t="s">
        <v>3360</v>
      </c>
      <c r="AI508" s="98"/>
      <c r="AJ508" s="98"/>
    </row>
    <row r="509" spans="1:36" s="70" customFormat="1">
      <c r="A509" s="70" t="s">
        <v>3313</v>
      </c>
      <c r="B509" s="70" t="s">
        <v>1206</v>
      </c>
      <c r="C509" s="70" t="s">
        <v>1920</v>
      </c>
      <c r="D509" s="70">
        <v>4.5808</v>
      </c>
      <c r="E509" s="70">
        <v>0.15959999999999999</v>
      </c>
      <c r="F509" s="70">
        <v>28.63</v>
      </c>
      <c r="G509" s="70">
        <v>1</v>
      </c>
      <c r="H509" s="70">
        <v>0.27</v>
      </c>
      <c r="AB509" s="70" t="s">
        <v>3250</v>
      </c>
      <c r="AC509" s="70" t="s">
        <v>3512</v>
      </c>
      <c r="AD509" s="70" t="s">
        <v>3313</v>
      </c>
      <c r="AI509" s="98"/>
      <c r="AJ509" s="98"/>
    </row>
    <row r="510" spans="1:36" s="70" customFormat="1">
      <c r="A510" s="70" t="s">
        <v>3311</v>
      </c>
      <c r="B510" s="70" t="s">
        <v>1206</v>
      </c>
      <c r="C510" s="70" t="s">
        <v>1920</v>
      </c>
      <c r="D510" s="70">
        <v>5.5888</v>
      </c>
      <c r="E510" s="70">
        <v>0.15959999999999999</v>
      </c>
      <c r="F510" s="70">
        <v>34.93</v>
      </c>
      <c r="G510" s="70">
        <v>1</v>
      </c>
      <c r="H510" s="70">
        <v>0.27</v>
      </c>
      <c r="AB510" s="70" t="s">
        <v>3250</v>
      </c>
      <c r="AC510" s="70" t="s">
        <v>3512</v>
      </c>
      <c r="AD510" s="70" t="s">
        <v>3311</v>
      </c>
      <c r="AI510" s="98"/>
      <c r="AJ510" s="98"/>
    </row>
    <row r="511" spans="1:36" s="70" customFormat="1">
      <c r="A511" s="70" t="s">
        <v>3558</v>
      </c>
      <c r="B511" s="70" t="s">
        <v>1206</v>
      </c>
      <c r="C511" s="70" t="s">
        <v>1921</v>
      </c>
      <c r="D511" s="70">
        <v>4</v>
      </c>
      <c r="E511" s="70">
        <v>0.33600000000000002</v>
      </c>
      <c r="F511" s="70">
        <v>11.9</v>
      </c>
      <c r="G511" s="70">
        <v>2</v>
      </c>
      <c r="H511" s="70">
        <v>0.2</v>
      </c>
      <c r="AB511" s="70" t="s">
        <v>3250</v>
      </c>
      <c r="AC511" s="70" t="s">
        <v>3559</v>
      </c>
      <c r="AD511" s="70" t="s">
        <v>3558</v>
      </c>
      <c r="AI511" s="98"/>
      <c r="AJ511" s="98"/>
    </row>
    <row r="512" spans="1:36" s="70" customFormat="1">
      <c r="A512" s="70" t="s">
        <v>3560</v>
      </c>
      <c r="B512" s="70" t="s">
        <v>1206</v>
      </c>
      <c r="C512" s="70" t="s">
        <v>1921</v>
      </c>
      <c r="D512" s="70">
        <v>6.5</v>
      </c>
      <c r="E512" s="70">
        <v>0.33600000000000002</v>
      </c>
      <c r="F512" s="70">
        <v>19.350000000000001</v>
      </c>
      <c r="G512" s="70">
        <v>2</v>
      </c>
      <c r="H512" s="70">
        <v>0.2</v>
      </c>
      <c r="AB512" s="70" t="s">
        <v>3250</v>
      </c>
      <c r="AC512" s="70" t="s">
        <v>3559</v>
      </c>
      <c r="AD512" s="70" t="s">
        <v>3560</v>
      </c>
      <c r="AI512" s="98"/>
      <c r="AJ512" s="98"/>
    </row>
    <row r="513" spans="1:36" s="70" customFormat="1">
      <c r="A513" s="70" t="s">
        <v>3561</v>
      </c>
      <c r="B513" s="70" t="s">
        <v>1206</v>
      </c>
      <c r="C513" s="70" t="s">
        <v>1921</v>
      </c>
      <c r="D513" s="70">
        <v>7.5</v>
      </c>
      <c r="E513" s="70">
        <v>0.33600000000000002</v>
      </c>
      <c r="F513" s="70">
        <v>22.32</v>
      </c>
      <c r="G513" s="70">
        <v>2</v>
      </c>
      <c r="H513" s="70">
        <v>0.2</v>
      </c>
      <c r="AB513" s="70" t="s">
        <v>3250</v>
      </c>
      <c r="AC513" s="70" t="s">
        <v>3559</v>
      </c>
      <c r="AD513" s="70" t="s">
        <v>3561</v>
      </c>
      <c r="AI513" s="98"/>
      <c r="AJ513" s="98"/>
    </row>
    <row r="514" spans="1:36" s="70" customFormat="1">
      <c r="A514" s="70" t="s">
        <v>3562</v>
      </c>
      <c r="B514" s="70" t="s">
        <v>1206</v>
      </c>
      <c r="C514" s="70" t="s">
        <v>1921</v>
      </c>
      <c r="D514" s="70">
        <v>8.25</v>
      </c>
      <c r="E514" s="70">
        <v>0.33600000000000002</v>
      </c>
      <c r="F514" s="70">
        <v>24.55</v>
      </c>
      <c r="G514" s="70">
        <v>2</v>
      </c>
      <c r="H514" s="70">
        <v>0.2</v>
      </c>
      <c r="AB514" s="70" t="s">
        <v>3250</v>
      </c>
      <c r="AC514" s="70" t="s">
        <v>3559</v>
      </c>
      <c r="AD514" s="70" t="s">
        <v>3562</v>
      </c>
      <c r="AI514" s="98"/>
      <c r="AJ514" s="98"/>
    </row>
    <row r="515" spans="1:36" s="70" customFormat="1">
      <c r="A515" s="70" t="s">
        <v>3563</v>
      </c>
      <c r="B515" s="70" t="s">
        <v>1206</v>
      </c>
      <c r="C515" s="70" t="s">
        <v>1921</v>
      </c>
      <c r="D515" s="70">
        <v>13.75</v>
      </c>
      <c r="E515" s="70">
        <v>0.33600000000000002</v>
      </c>
      <c r="F515" s="70">
        <v>40.92</v>
      </c>
      <c r="G515" s="70">
        <v>2</v>
      </c>
      <c r="H515" s="70">
        <v>0.2</v>
      </c>
      <c r="AB515" s="70" t="s">
        <v>3250</v>
      </c>
      <c r="AC515" s="70" t="s">
        <v>3559</v>
      </c>
      <c r="AD515" s="70" t="s">
        <v>3563</v>
      </c>
      <c r="AI515" s="98"/>
      <c r="AJ515" s="98"/>
    </row>
    <row r="516" spans="1:36" s="70" customFormat="1">
      <c r="A516" s="70" t="s">
        <v>3564</v>
      </c>
      <c r="B516" s="70" t="s">
        <v>1206</v>
      </c>
      <c r="C516" s="70" t="s">
        <v>1921</v>
      </c>
      <c r="D516" s="70">
        <v>3.5</v>
      </c>
      <c r="E516" s="70">
        <v>0.33600000000000002</v>
      </c>
      <c r="F516" s="70">
        <v>10.42</v>
      </c>
      <c r="G516" s="70">
        <v>2</v>
      </c>
      <c r="H516" s="70">
        <v>0.2</v>
      </c>
      <c r="AB516" s="70" t="s">
        <v>3250</v>
      </c>
      <c r="AC516" s="70" t="s">
        <v>3559</v>
      </c>
      <c r="AD516" s="70" t="s">
        <v>3564</v>
      </c>
      <c r="AI516" s="98"/>
      <c r="AJ516" s="98"/>
    </row>
    <row r="517" spans="1:36" s="70" customFormat="1">
      <c r="A517" s="70" t="s">
        <v>3565</v>
      </c>
      <c r="B517" s="70" t="s">
        <v>1206</v>
      </c>
      <c r="C517" s="70" t="s">
        <v>1921</v>
      </c>
      <c r="D517" s="70">
        <v>18</v>
      </c>
      <c r="E517" s="70">
        <v>1.4796</v>
      </c>
      <c r="F517" s="70">
        <v>12.19</v>
      </c>
      <c r="G517" s="70">
        <v>115</v>
      </c>
      <c r="H517" s="70">
        <v>0.2</v>
      </c>
      <c r="AB517" s="70" t="s">
        <v>3250</v>
      </c>
      <c r="AC517" s="70" t="s">
        <v>3566</v>
      </c>
      <c r="AD517" s="70" t="s">
        <v>3565</v>
      </c>
      <c r="AI517" s="98"/>
      <c r="AJ517" s="98"/>
    </row>
    <row r="518" spans="1:36" s="70" customFormat="1">
      <c r="A518" s="70" t="s">
        <v>3567</v>
      </c>
      <c r="B518" s="70" t="s">
        <v>1206</v>
      </c>
      <c r="C518" s="70" t="s">
        <v>1921</v>
      </c>
      <c r="D518" s="70">
        <v>3.5</v>
      </c>
      <c r="E518" s="70">
        <v>0.32040000000000002</v>
      </c>
      <c r="F518" s="70">
        <v>10.92</v>
      </c>
      <c r="G518" s="70">
        <v>4.5999999999999996</v>
      </c>
      <c r="H518" s="70">
        <v>0.34</v>
      </c>
      <c r="AB518" s="70" t="s">
        <v>3250</v>
      </c>
      <c r="AC518" s="70" t="s">
        <v>3568</v>
      </c>
      <c r="AD518" s="70" t="s">
        <v>3567</v>
      </c>
      <c r="AI518" s="98"/>
      <c r="AJ518" s="98"/>
    </row>
    <row r="519" spans="1:36" s="70" customFormat="1">
      <c r="A519" s="70" t="s">
        <v>3569</v>
      </c>
      <c r="B519" s="70" t="s">
        <v>1206</v>
      </c>
      <c r="C519" s="70" t="s">
        <v>1921</v>
      </c>
      <c r="D519" s="70">
        <v>4</v>
      </c>
      <c r="E519" s="70">
        <v>0.32040000000000002</v>
      </c>
      <c r="F519" s="70">
        <v>12.48</v>
      </c>
      <c r="G519" s="70">
        <v>4.5999999999999996</v>
      </c>
      <c r="H519" s="70">
        <v>0.34</v>
      </c>
      <c r="AB519" s="70" t="s">
        <v>3250</v>
      </c>
      <c r="AC519" s="70" t="s">
        <v>3568</v>
      </c>
      <c r="AD519" s="70" t="s">
        <v>3569</v>
      </c>
      <c r="AI519" s="98"/>
      <c r="AJ519" s="98"/>
    </row>
    <row r="520" spans="1:36" s="70" customFormat="1">
      <c r="A520" s="70" t="s">
        <v>3570</v>
      </c>
      <c r="B520" s="70" t="s">
        <v>1206</v>
      </c>
      <c r="C520" s="70" t="s">
        <v>1921</v>
      </c>
      <c r="D520" s="70">
        <v>4.5</v>
      </c>
      <c r="E520" s="70">
        <v>0.32040000000000002</v>
      </c>
      <c r="F520" s="70">
        <v>14.04</v>
      </c>
      <c r="G520" s="70">
        <v>4.5999999999999996</v>
      </c>
      <c r="H520" s="70">
        <v>0.34</v>
      </c>
      <c r="AB520" s="70" t="s">
        <v>3250</v>
      </c>
      <c r="AC520" s="70" t="s">
        <v>3568</v>
      </c>
      <c r="AD520" s="70" t="s">
        <v>3570</v>
      </c>
      <c r="AI520" s="98"/>
      <c r="AJ520" s="98"/>
    </row>
    <row r="521" spans="1:36" s="70" customFormat="1">
      <c r="A521" s="70" t="s">
        <v>3571</v>
      </c>
      <c r="B521" s="70" t="s">
        <v>1206</v>
      </c>
      <c r="C521" s="70" t="s">
        <v>1921</v>
      </c>
      <c r="D521" s="70">
        <v>5</v>
      </c>
      <c r="E521" s="70">
        <v>0.32040000000000002</v>
      </c>
      <c r="F521" s="70">
        <v>15.61</v>
      </c>
      <c r="G521" s="70">
        <v>4.5999999999999996</v>
      </c>
      <c r="H521" s="70">
        <v>0.34</v>
      </c>
      <c r="AB521" s="70" t="s">
        <v>3250</v>
      </c>
      <c r="AC521" s="70" t="s">
        <v>3568</v>
      </c>
      <c r="AD521" s="70" t="s">
        <v>3571</v>
      </c>
      <c r="AI521" s="98"/>
      <c r="AJ521" s="98"/>
    </row>
    <row r="522" spans="1:36" s="70" customFormat="1">
      <c r="A522" s="70" t="s">
        <v>3572</v>
      </c>
      <c r="B522" s="70" t="s">
        <v>1206</v>
      </c>
      <c r="C522" s="70" t="s">
        <v>1921</v>
      </c>
      <c r="D522" s="70">
        <v>5.5</v>
      </c>
      <c r="E522" s="70">
        <v>0.32040000000000002</v>
      </c>
      <c r="F522" s="70">
        <v>17.170000000000002</v>
      </c>
      <c r="G522" s="70">
        <v>4.5999999999999996</v>
      </c>
      <c r="H522" s="70">
        <v>0.34</v>
      </c>
      <c r="AB522" s="70" t="s">
        <v>3250</v>
      </c>
      <c r="AC522" s="70" t="s">
        <v>3568</v>
      </c>
      <c r="AD522" s="70" t="s">
        <v>3572</v>
      </c>
      <c r="AI522" s="98"/>
      <c r="AJ522" s="98"/>
    </row>
    <row r="523" spans="1:36" s="70" customFormat="1">
      <c r="A523" s="70" t="s">
        <v>3573</v>
      </c>
      <c r="B523" s="70" t="s">
        <v>1206</v>
      </c>
      <c r="C523" s="70" t="s">
        <v>1921</v>
      </c>
      <c r="D523" s="70">
        <v>6</v>
      </c>
      <c r="E523" s="70">
        <v>0.32040000000000002</v>
      </c>
      <c r="F523" s="70">
        <v>18.73</v>
      </c>
      <c r="G523" s="70">
        <v>4.5999999999999996</v>
      </c>
      <c r="H523" s="70">
        <v>0.34</v>
      </c>
      <c r="AB523" s="70" t="s">
        <v>3250</v>
      </c>
      <c r="AC523" s="70" t="s">
        <v>3568</v>
      </c>
      <c r="AD523" s="70" t="s">
        <v>3573</v>
      </c>
      <c r="AI523" s="98"/>
      <c r="AJ523" s="98"/>
    </row>
    <row r="524" spans="1:36" s="70" customFormat="1">
      <c r="A524" s="70" t="s">
        <v>3574</v>
      </c>
      <c r="B524" s="70" t="s">
        <v>1206</v>
      </c>
      <c r="C524" s="70" t="s">
        <v>1921</v>
      </c>
      <c r="D524" s="70">
        <v>6.5</v>
      </c>
      <c r="E524" s="70">
        <v>0.32040000000000002</v>
      </c>
      <c r="F524" s="70">
        <v>20.29</v>
      </c>
      <c r="G524" s="70">
        <v>4.5999999999999996</v>
      </c>
      <c r="H524" s="70">
        <v>0.34</v>
      </c>
      <c r="AB524" s="70" t="s">
        <v>3250</v>
      </c>
      <c r="AC524" s="70" t="s">
        <v>3568</v>
      </c>
      <c r="AD524" s="70" t="s">
        <v>3574</v>
      </c>
      <c r="AI524" s="98"/>
      <c r="AJ524" s="98"/>
    </row>
    <row r="525" spans="1:36" s="70" customFormat="1">
      <c r="A525" s="70" t="s">
        <v>3575</v>
      </c>
      <c r="B525" s="70" t="s">
        <v>1206</v>
      </c>
      <c r="C525" s="70" t="s">
        <v>1919</v>
      </c>
      <c r="D525" s="70">
        <v>3.5</v>
      </c>
      <c r="E525" s="70">
        <v>0.27</v>
      </c>
      <c r="F525" s="70">
        <v>12.96</v>
      </c>
      <c r="G525" s="70">
        <v>3.9</v>
      </c>
      <c r="H525" s="70">
        <v>0.23</v>
      </c>
      <c r="AB525" s="70" t="s">
        <v>3250</v>
      </c>
      <c r="AC525" s="70" t="s">
        <v>3568</v>
      </c>
      <c r="AD525" s="70" t="s">
        <v>3575</v>
      </c>
      <c r="AI525" s="98"/>
      <c r="AJ525" s="98"/>
    </row>
    <row r="526" spans="1:36" s="70" customFormat="1">
      <c r="A526" s="70" t="s">
        <v>3576</v>
      </c>
      <c r="B526" s="70" t="s">
        <v>1206</v>
      </c>
      <c r="C526" s="70" t="s">
        <v>1919</v>
      </c>
      <c r="D526" s="70">
        <v>4</v>
      </c>
      <c r="E526" s="70">
        <v>0.27</v>
      </c>
      <c r="F526" s="70">
        <v>14.81</v>
      </c>
      <c r="G526" s="70">
        <v>3.9</v>
      </c>
      <c r="H526" s="70">
        <v>0.23</v>
      </c>
      <c r="AB526" s="70" t="s">
        <v>3250</v>
      </c>
      <c r="AC526" s="70" t="s">
        <v>3568</v>
      </c>
      <c r="AD526" s="70" t="s">
        <v>3576</v>
      </c>
      <c r="AI526" s="98"/>
      <c r="AJ526" s="98"/>
    </row>
    <row r="527" spans="1:36" s="70" customFormat="1">
      <c r="A527" s="70" t="s">
        <v>3577</v>
      </c>
      <c r="B527" s="70" t="s">
        <v>1206</v>
      </c>
      <c r="C527" s="70" t="s">
        <v>1919</v>
      </c>
      <c r="D527" s="70">
        <v>4.5</v>
      </c>
      <c r="E527" s="70">
        <v>0.27</v>
      </c>
      <c r="F527" s="70">
        <v>16.670000000000002</v>
      </c>
      <c r="G527" s="70">
        <v>3.9</v>
      </c>
      <c r="H527" s="70">
        <v>0.23</v>
      </c>
      <c r="AB527" s="70" t="s">
        <v>3250</v>
      </c>
      <c r="AC527" s="70" t="s">
        <v>3568</v>
      </c>
      <c r="AD527" s="70" t="s">
        <v>3577</v>
      </c>
      <c r="AI527" s="98"/>
      <c r="AJ527" s="98"/>
    </row>
    <row r="528" spans="1:36" s="70" customFormat="1">
      <c r="A528" s="70" t="s">
        <v>3578</v>
      </c>
      <c r="B528" s="70" t="s">
        <v>1206</v>
      </c>
      <c r="C528" s="70" t="s">
        <v>1919</v>
      </c>
      <c r="D528" s="70">
        <v>5</v>
      </c>
      <c r="E528" s="70">
        <v>0.27</v>
      </c>
      <c r="F528" s="70">
        <v>18.52</v>
      </c>
      <c r="G528" s="70">
        <v>3.9</v>
      </c>
      <c r="H528" s="70">
        <v>0.23</v>
      </c>
      <c r="AB528" s="70" t="s">
        <v>3250</v>
      </c>
      <c r="AC528" s="70" t="s">
        <v>3568</v>
      </c>
      <c r="AD528" s="70" t="s">
        <v>3578</v>
      </c>
      <c r="AI528" s="98"/>
      <c r="AJ528" s="98"/>
    </row>
    <row r="529" spans="1:36" s="70" customFormat="1">
      <c r="A529" s="70" t="s">
        <v>3579</v>
      </c>
      <c r="B529" s="70" t="s">
        <v>1206</v>
      </c>
      <c r="C529" s="70" t="s">
        <v>1919</v>
      </c>
      <c r="D529" s="70">
        <v>5.5</v>
      </c>
      <c r="E529" s="70">
        <v>0.27</v>
      </c>
      <c r="F529" s="70">
        <v>20.37</v>
      </c>
      <c r="G529" s="70">
        <v>3.9</v>
      </c>
      <c r="H529" s="70">
        <v>0.23</v>
      </c>
      <c r="AB529" s="70" t="s">
        <v>3250</v>
      </c>
      <c r="AC529" s="70" t="s">
        <v>3568</v>
      </c>
      <c r="AD529" s="70" t="s">
        <v>3579</v>
      </c>
      <c r="AI529" s="98"/>
      <c r="AJ529" s="98"/>
    </row>
    <row r="530" spans="1:36" s="70" customFormat="1">
      <c r="A530" s="70" t="s">
        <v>3580</v>
      </c>
      <c r="B530" s="70" t="s">
        <v>1206</v>
      </c>
      <c r="C530" s="70" t="s">
        <v>1919</v>
      </c>
      <c r="D530" s="70">
        <v>6</v>
      </c>
      <c r="E530" s="70">
        <v>0.27</v>
      </c>
      <c r="F530" s="70">
        <v>22.22</v>
      </c>
      <c r="G530" s="70">
        <v>3.9</v>
      </c>
      <c r="H530" s="70">
        <v>0.23</v>
      </c>
      <c r="AB530" s="70" t="s">
        <v>3250</v>
      </c>
      <c r="AC530" s="70" t="s">
        <v>3568</v>
      </c>
      <c r="AD530" s="70" t="s">
        <v>3580</v>
      </c>
      <c r="AI530" s="98"/>
      <c r="AJ530" s="98"/>
    </row>
    <row r="531" spans="1:36" s="70" customFormat="1">
      <c r="A531" s="70" t="s">
        <v>3581</v>
      </c>
      <c r="B531" s="70" t="s">
        <v>1206</v>
      </c>
      <c r="C531" s="70" t="s">
        <v>1919</v>
      </c>
      <c r="D531" s="70">
        <v>6.5</v>
      </c>
      <c r="E531" s="70">
        <v>0.27</v>
      </c>
      <c r="F531" s="70">
        <v>24.07</v>
      </c>
      <c r="G531" s="70">
        <v>3.9</v>
      </c>
      <c r="H531" s="70">
        <v>0.23</v>
      </c>
      <c r="AB531" s="70" t="s">
        <v>3250</v>
      </c>
      <c r="AC531" s="70" t="s">
        <v>3568</v>
      </c>
      <c r="AD531" s="70" t="s">
        <v>3581</v>
      </c>
      <c r="AI531" s="98"/>
      <c r="AJ531" s="98"/>
    </row>
    <row r="532" spans="1:36" s="70" customFormat="1">
      <c r="A532" s="70" t="s">
        <v>3582</v>
      </c>
      <c r="B532" s="70" t="s">
        <v>1206</v>
      </c>
      <c r="C532" s="70" t="s">
        <v>1921</v>
      </c>
      <c r="D532" s="70">
        <v>3.5</v>
      </c>
      <c r="E532" s="70">
        <v>0.3</v>
      </c>
      <c r="F532" s="70">
        <v>11.67</v>
      </c>
      <c r="G532" s="70">
        <v>0.5</v>
      </c>
      <c r="H532" s="70">
        <v>0.35</v>
      </c>
      <c r="AB532" s="70" t="s">
        <v>3250</v>
      </c>
      <c r="AC532" s="70" t="s">
        <v>3568</v>
      </c>
      <c r="AD532" s="70" t="s">
        <v>3582</v>
      </c>
      <c r="AI532" s="98"/>
      <c r="AJ532" s="98"/>
    </row>
    <row r="533" spans="1:36" s="70" customFormat="1">
      <c r="A533" s="70" t="s">
        <v>3583</v>
      </c>
      <c r="B533" s="70" t="s">
        <v>1206</v>
      </c>
      <c r="C533" s="70" t="s">
        <v>1921</v>
      </c>
      <c r="D533" s="70">
        <v>4</v>
      </c>
      <c r="E533" s="70">
        <v>0.3</v>
      </c>
      <c r="F533" s="70">
        <v>13.33</v>
      </c>
      <c r="G533" s="70">
        <v>0.5</v>
      </c>
      <c r="H533" s="70">
        <v>0.35</v>
      </c>
      <c r="AB533" s="70" t="s">
        <v>3250</v>
      </c>
      <c r="AC533" s="70" t="s">
        <v>3568</v>
      </c>
      <c r="AD533" s="70" t="s">
        <v>3583</v>
      </c>
      <c r="AI533" s="98"/>
      <c r="AJ533" s="98"/>
    </row>
    <row r="534" spans="1:36" s="70" customFormat="1">
      <c r="A534" s="70" t="s">
        <v>3584</v>
      </c>
      <c r="B534" s="70" t="s">
        <v>1206</v>
      </c>
      <c r="C534" s="70" t="s">
        <v>1921</v>
      </c>
      <c r="D534" s="70">
        <v>4.5</v>
      </c>
      <c r="E534" s="70">
        <v>0.3</v>
      </c>
      <c r="F534" s="70">
        <v>15</v>
      </c>
      <c r="G534" s="70">
        <v>0.5</v>
      </c>
      <c r="H534" s="70">
        <v>0.35</v>
      </c>
      <c r="AB534" s="70" t="s">
        <v>3250</v>
      </c>
      <c r="AC534" s="70" t="s">
        <v>3568</v>
      </c>
      <c r="AD534" s="70" t="s">
        <v>3584</v>
      </c>
      <c r="AI534" s="98"/>
      <c r="AJ534" s="98"/>
    </row>
    <row r="535" spans="1:36" s="70" customFormat="1">
      <c r="A535" s="70" t="s">
        <v>3585</v>
      </c>
      <c r="B535" s="70" t="s">
        <v>1206</v>
      </c>
      <c r="C535" s="70" t="s">
        <v>1921</v>
      </c>
      <c r="D535" s="70">
        <v>5</v>
      </c>
      <c r="E535" s="70">
        <v>0.3</v>
      </c>
      <c r="F535" s="70">
        <v>16.670000000000002</v>
      </c>
      <c r="G535" s="70">
        <v>0.5</v>
      </c>
      <c r="H535" s="70">
        <v>0.35</v>
      </c>
      <c r="AB535" s="70" t="s">
        <v>3250</v>
      </c>
      <c r="AC535" s="70" t="s">
        <v>3568</v>
      </c>
      <c r="AD535" s="70" t="s">
        <v>3585</v>
      </c>
      <c r="AI535" s="98"/>
      <c r="AJ535" s="98"/>
    </row>
    <row r="536" spans="1:36" s="70" customFormat="1">
      <c r="A536" s="70" t="s">
        <v>3586</v>
      </c>
      <c r="B536" s="70" t="s">
        <v>1206</v>
      </c>
      <c r="C536" s="70" t="s">
        <v>1921</v>
      </c>
      <c r="D536" s="70">
        <v>5.5</v>
      </c>
      <c r="E536" s="70">
        <v>0.3</v>
      </c>
      <c r="F536" s="70">
        <v>18.329999999999998</v>
      </c>
      <c r="G536" s="70">
        <v>0.5</v>
      </c>
      <c r="H536" s="70">
        <v>0.35</v>
      </c>
      <c r="AB536" s="70" t="s">
        <v>3250</v>
      </c>
      <c r="AC536" s="70" t="s">
        <v>3568</v>
      </c>
      <c r="AD536" s="70" t="s">
        <v>3586</v>
      </c>
      <c r="AI536" s="98"/>
      <c r="AJ536" s="98"/>
    </row>
    <row r="537" spans="1:36" s="70" customFormat="1">
      <c r="A537" s="70" t="s">
        <v>3587</v>
      </c>
      <c r="B537" s="70" t="s">
        <v>1206</v>
      </c>
      <c r="C537" s="70" t="s">
        <v>1921</v>
      </c>
      <c r="D537" s="70">
        <v>6</v>
      </c>
      <c r="E537" s="70">
        <v>0.3</v>
      </c>
      <c r="F537" s="70">
        <v>20</v>
      </c>
      <c r="G537" s="70">
        <v>0.5</v>
      </c>
      <c r="H537" s="70">
        <v>0.35</v>
      </c>
      <c r="AB537" s="70" t="s">
        <v>3250</v>
      </c>
      <c r="AC537" s="70" t="s">
        <v>3568</v>
      </c>
      <c r="AD537" s="70" t="s">
        <v>3587</v>
      </c>
      <c r="AI537" s="98"/>
      <c r="AJ537" s="98"/>
    </row>
    <row r="538" spans="1:36" s="70" customFormat="1">
      <c r="A538" s="70" t="s">
        <v>3588</v>
      </c>
      <c r="B538" s="70" t="s">
        <v>1206</v>
      </c>
      <c r="C538" s="70" t="s">
        <v>1921</v>
      </c>
      <c r="D538" s="70">
        <v>6.5</v>
      </c>
      <c r="E538" s="70">
        <v>0.3</v>
      </c>
      <c r="F538" s="70">
        <v>21.67</v>
      </c>
      <c r="G538" s="70">
        <v>0.5</v>
      </c>
      <c r="H538" s="70">
        <v>0.35</v>
      </c>
      <c r="AB538" s="70" t="s">
        <v>3250</v>
      </c>
      <c r="AC538" s="70" t="s">
        <v>3568</v>
      </c>
      <c r="AD538" s="70" t="s">
        <v>3588</v>
      </c>
      <c r="AI538" s="98"/>
      <c r="AJ538" s="98"/>
    </row>
    <row r="539" spans="1:36" s="70" customFormat="1">
      <c r="A539" s="70" t="s">
        <v>3589</v>
      </c>
      <c r="B539" s="70" t="s">
        <v>1206</v>
      </c>
      <c r="C539" s="70" t="s">
        <v>1921</v>
      </c>
      <c r="D539" s="70">
        <v>3.5</v>
      </c>
      <c r="E539" s="70">
        <v>0.20004</v>
      </c>
      <c r="F539" s="70">
        <v>17.5</v>
      </c>
      <c r="G539" s="70">
        <v>3</v>
      </c>
      <c r="H539" s="70">
        <v>0.35</v>
      </c>
      <c r="AB539" s="70" t="s">
        <v>3250</v>
      </c>
      <c r="AC539" s="70" t="s">
        <v>3568</v>
      </c>
      <c r="AD539" s="70" t="s">
        <v>3589</v>
      </c>
      <c r="AI539" s="98"/>
      <c r="AJ539" s="98"/>
    </row>
    <row r="540" spans="1:36" s="70" customFormat="1">
      <c r="A540" s="70" t="s">
        <v>3590</v>
      </c>
      <c r="B540" s="70" t="s">
        <v>1206</v>
      </c>
      <c r="C540" s="70" t="s">
        <v>1921</v>
      </c>
      <c r="D540" s="70">
        <v>4</v>
      </c>
      <c r="E540" s="70">
        <v>0.20004</v>
      </c>
      <c r="F540" s="70">
        <v>20</v>
      </c>
      <c r="G540" s="70">
        <v>3</v>
      </c>
      <c r="H540" s="70">
        <v>0.35</v>
      </c>
      <c r="AB540" s="70" t="s">
        <v>3250</v>
      </c>
      <c r="AC540" s="70" t="s">
        <v>3568</v>
      </c>
      <c r="AD540" s="70" t="s">
        <v>3590</v>
      </c>
      <c r="AI540" s="98"/>
      <c r="AJ540" s="98"/>
    </row>
    <row r="541" spans="1:36" s="70" customFormat="1">
      <c r="A541" s="70" t="s">
        <v>3591</v>
      </c>
      <c r="B541" s="70" t="s">
        <v>1206</v>
      </c>
      <c r="C541" s="70" t="s">
        <v>1921</v>
      </c>
      <c r="D541" s="70">
        <v>4.5</v>
      </c>
      <c r="E541" s="70">
        <v>0.20004</v>
      </c>
      <c r="F541" s="70">
        <v>22.5</v>
      </c>
      <c r="G541" s="70">
        <v>3</v>
      </c>
      <c r="H541" s="70">
        <v>0.35</v>
      </c>
      <c r="AB541" s="70" t="s">
        <v>3250</v>
      </c>
      <c r="AC541" s="70" t="s">
        <v>3568</v>
      </c>
      <c r="AD541" s="70" t="s">
        <v>3591</v>
      </c>
      <c r="AI541" s="98"/>
      <c r="AJ541" s="98"/>
    </row>
    <row r="542" spans="1:36" s="70" customFormat="1">
      <c r="A542" s="70" t="s">
        <v>3592</v>
      </c>
      <c r="B542" s="70" t="s">
        <v>1206</v>
      </c>
      <c r="C542" s="70" t="s">
        <v>1921</v>
      </c>
      <c r="D542" s="70">
        <v>5</v>
      </c>
      <c r="E542" s="70">
        <v>0.20004</v>
      </c>
      <c r="F542" s="70">
        <v>25</v>
      </c>
      <c r="G542" s="70">
        <v>3</v>
      </c>
      <c r="H542" s="70">
        <v>0.35</v>
      </c>
      <c r="AB542" s="70" t="s">
        <v>3250</v>
      </c>
      <c r="AC542" s="70" t="s">
        <v>3568</v>
      </c>
      <c r="AD542" s="70" t="s">
        <v>3592</v>
      </c>
      <c r="AI542" s="98"/>
      <c r="AJ542" s="98"/>
    </row>
    <row r="543" spans="1:36" s="70" customFormat="1">
      <c r="A543" s="70" t="s">
        <v>3593</v>
      </c>
      <c r="B543" s="70" t="s">
        <v>1206</v>
      </c>
      <c r="C543" s="70" t="s">
        <v>1921</v>
      </c>
      <c r="D543" s="70">
        <v>5.5</v>
      </c>
      <c r="E543" s="70">
        <v>0.20004</v>
      </c>
      <c r="F543" s="70">
        <v>27.5</v>
      </c>
      <c r="G543" s="70">
        <v>3</v>
      </c>
      <c r="H543" s="70">
        <v>0.35</v>
      </c>
      <c r="AB543" s="70" t="s">
        <v>3250</v>
      </c>
      <c r="AC543" s="70" t="s">
        <v>3568</v>
      </c>
      <c r="AD543" s="70" t="s">
        <v>3593</v>
      </c>
      <c r="AI543" s="98"/>
      <c r="AJ543" s="98"/>
    </row>
    <row r="544" spans="1:36" s="70" customFormat="1">
      <c r="A544" s="70" t="s">
        <v>3594</v>
      </c>
      <c r="B544" s="70" t="s">
        <v>1206</v>
      </c>
      <c r="C544" s="70" t="s">
        <v>1921</v>
      </c>
      <c r="D544" s="70">
        <v>6</v>
      </c>
      <c r="E544" s="70">
        <v>0.20004</v>
      </c>
      <c r="F544" s="70">
        <v>30</v>
      </c>
      <c r="G544" s="70">
        <v>3</v>
      </c>
      <c r="H544" s="70">
        <v>0.35</v>
      </c>
      <c r="AB544" s="70" t="s">
        <v>3250</v>
      </c>
      <c r="AC544" s="70" t="s">
        <v>3568</v>
      </c>
      <c r="AD544" s="70" t="s">
        <v>3594</v>
      </c>
      <c r="AI544" s="98"/>
      <c r="AJ544" s="98"/>
    </row>
    <row r="545" spans="1:36" s="70" customFormat="1">
      <c r="A545" s="70" t="s">
        <v>3595</v>
      </c>
      <c r="B545" s="70" t="s">
        <v>1206</v>
      </c>
      <c r="C545" s="70" t="s">
        <v>1921</v>
      </c>
      <c r="D545" s="70">
        <v>6.5</v>
      </c>
      <c r="E545" s="70">
        <v>0.20004</v>
      </c>
      <c r="F545" s="70">
        <v>32.5</v>
      </c>
      <c r="G545" s="70">
        <v>3</v>
      </c>
      <c r="H545" s="70">
        <v>0.35</v>
      </c>
      <c r="AB545" s="70" t="s">
        <v>3250</v>
      </c>
      <c r="AC545" s="70" t="s">
        <v>3568</v>
      </c>
      <c r="AD545" s="70" t="s">
        <v>3595</v>
      </c>
      <c r="AI545" s="98"/>
      <c r="AJ545" s="98"/>
    </row>
    <row r="546" spans="1:36" s="70" customFormat="1">
      <c r="A546" s="70" t="s">
        <v>3596</v>
      </c>
      <c r="B546" s="70" t="s">
        <v>1206</v>
      </c>
      <c r="C546" s="70" t="s">
        <v>1921</v>
      </c>
      <c r="D546" s="70">
        <v>3.63</v>
      </c>
      <c r="E546" s="70">
        <v>1.5</v>
      </c>
      <c r="F546" s="70">
        <v>2.42</v>
      </c>
      <c r="G546" s="70">
        <v>48</v>
      </c>
      <c r="H546" s="70">
        <v>0.19</v>
      </c>
      <c r="AB546" s="70" t="s">
        <v>3250</v>
      </c>
      <c r="AC546" s="70" t="s">
        <v>3597</v>
      </c>
      <c r="AD546" s="70" t="s">
        <v>3596</v>
      </c>
      <c r="AI546" s="98"/>
      <c r="AJ546" s="98"/>
    </row>
    <row r="547" spans="1:36" s="70" customFormat="1">
      <c r="A547" s="70" t="s">
        <v>3598</v>
      </c>
      <c r="B547" s="70" t="s">
        <v>1206</v>
      </c>
      <c r="C547" s="70" t="s">
        <v>1919</v>
      </c>
      <c r="D547" s="70">
        <v>3.63</v>
      </c>
      <c r="E547" s="70">
        <v>8.2200000000000006</v>
      </c>
      <c r="F547" s="70">
        <v>0.44</v>
      </c>
      <c r="G547" s="70">
        <v>139.78</v>
      </c>
      <c r="H547" s="70">
        <v>0.19</v>
      </c>
      <c r="AB547" s="70" t="s">
        <v>3250</v>
      </c>
      <c r="AC547" s="70" t="s">
        <v>3597</v>
      </c>
      <c r="AD547" s="70" t="s">
        <v>3598</v>
      </c>
      <c r="AI547" s="98"/>
      <c r="AJ547" s="98"/>
    </row>
    <row r="548" spans="1:36" s="70" customFormat="1">
      <c r="A548" s="70" t="s">
        <v>3599</v>
      </c>
      <c r="B548" s="70" t="s">
        <v>1206</v>
      </c>
      <c r="C548" s="70" t="s">
        <v>1919</v>
      </c>
      <c r="D548" s="70">
        <v>3</v>
      </c>
      <c r="E548" s="70">
        <v>3.75</v>
      </c>
      <c r="F548" s="70">
        <v>0.8</v>
      </c>
      <c r="G548" s="70">
        <v>85</v>
      </c>
      <c r="H548" s="70">
        <v>0.21</v>
      </c>
      <c r="AB548" s="70" t="s">
        <v>3250</v>
      </c>
      <c r="AC548" s="70" t="s">
        <v>3597</v>
      </c>
      <c r="AD548" s="70" t="s">
        <v>3599</v>
      </c>
      <c r="AI548" s="98"/>
      <c r="AJ548" s="98"/>
    </row>
    <row r="549" spans="1:36" s="70" customFormat="1">
      <c r="A549" s="70" t="s">
        <v>3600</v>
      </c>
      <c r="B549" s="70" t="s">
        <v>1206</v>
      </c>
      <c r="C549" s="70" t="s">
        <v>1919</v>
      </c>
      <c r="D549" s="70">
        <v>4</v>
      </c>
      <c r="E549" s="70">
        <v>3.5999999999999899</v>
      </c>
      <c r="F549" s="70">
        <v>1.1100000000000001</v>
      </c>
      <c r="G549" s="70">
        <v>85</v>
      </c>
      <c r="H549" s="70">
        <v>0.21</v>
      </c>
      <c r="AB549" s="70" t="s">
        <v>3250</v>
      </c>
      <c r="AC549" s="70" t="s">
        <v>3597</v>
      </c>
      <c r="AD549" s="70" t="s">
        <v>3600</v>
      </c>
      <c r="AI549" s="98"/>
      <c r="AJ549" s="98"/>
    </row>
    <row r="550" spans="1:36" s="70" customFormat="1">
      <c r="A550" s="70" t="s">
        <v>3601</v>
      </c>
      <c r="B550" s="70" t="s">
        <v>1206</v>
      </c>
      <c r="C550" s="70" t="s">
        <v>1919</v>
      </c>
      <c r="D550" s="70">
        <v>6</v>
      </c>
      <c r="E550" s="70">
        <v>3.9504000000000001</v>
      </c>
      <c r="F550" s="70">
        <v>1.52</v>
      </c>
      <c r="G550" s="70">
        <v>85</v>
      </c>
      <c r="H550" s="70">
        <v>0.21</v>
      </c>
      <c r="AB550" s="70" t="s">
        <v>3250</v>
      </c>
      <c r="AC550" s="70" t="s">
        <v>3597</v>
      </c>
      <c r="AD550" s="70" t="s">
        <v>3601</v>
      </c>
      <c r="AI550" s="98"/>
      <c r="AJ550" s="98"/>
    </row>
    <row r="551" spans="1:36" s="70" customFormat="1">
      <c r="A551" s="70" t="s">
        <v>3602</v>
      </c>
      <c r="B551" s="70" t="s">
        <v>1206</v>
      </c>
      <c r="C551" s="70" t="s">
        <v>1919</v>
      </c>
      <c r="D551" s="70">
        <v>8</v>
      </c>
      <c r="E551" s="70">
        <v>4.32</v>
      </c>
      <c r="F551" s="70">
        <v>1.85</v>
      </c>
      <c r="G551" s="70">
        <v>85</v>
      </c>
      <c r="H551" s="70">
        <v>0.21</v>
      </c>
      <c r="AB551" s="70" t="s">
        <v>3250</v>
      </c>
      <c r="AC551" s="70" t="s">
        <v>3597</v>
      </c>
      <c r="AD551" s="70" t="s">
        <v>3602</v>
      </c>
      <c r="AI551" s="98"/>
      <c r="AJ551" s="98"/>
    </row>
    <row r="552" spans="1:36" s="70" customFormat="1">
      <c r="A552" s="70" t="s">
        <v>3603</v>
      </c>
      <c r="B552" s="70" t="s">
        <v>1206</v>
      </c>
      <c r="C552" s="70" t="s">
        <v>1919</v>
      </c>
      <c r="D552" s="70">
        <v>10</v>
      </c>
      <c r="E552" s="70">
        <v>4.5</v>
      </c>
      <c r="F552" s="70">
        <v>2.2200000000000002</v>
      </c>
      <c r="G552" s="70">
        <v>85</v>
      </c>
      <c r="H552" s="70">
        <v>0.21</v>
      </c>
      <c r="AB552" s="70" t="s">
        <v>3250</v>
      </c>
      <c r="AC552" s="70" t="s">
        <v>3597</v>
      </c>
      <c r="AD552" s="70" t="s">
        <v>3603</v>
      </c>
      <c r="AI552" s="98"/>
      <c r="AJ552" s="98"/>
    </row>
    <row r="553" spans="1:36" s="70" customFormat="1">
      <c r="A553" s="70" t="s">
        <v>3604</v>
      </c>
      <c r="B553" s="70" t="s">
        <v>1206</v>
      </c>
      <c r="C553" s="70" t="s">
        <v>1919</v>
      </c>
      <c r="D553" s="70">
        <v>12</v>
      </c>
      <c r="E553" s="70">
        <v>4.8</v>
      </c>
      <c r="F553" s="70">
        <v>2.5</v>
      </c>
      <c r="G553" s="70">
        <v>85</v>
      </c>
      <c r="H553" s="70">
        <v>0.21</v>
      </c>
      <c r="AB553" s="70" t="s">
        <v>3250</v>
      </c>
      <c r="AC553" s="70" t="s">
        <v>3597</v>
      </c>
      <c r="AD553" s="70" t="s">
        <v>3604</v>
      </c>
      <c r="AI553" s="98"/>
      <c r="AJ553" s="98"/>
    </row>
    <row r="554" spans="1:36" s="70" customFormat="1">
      <c r="A554" s="70" t="s">
        <v>3605</v>
      </c>
      <c r="B554" s="70" t="s">
        <v>1206</v>
      </c>
      <c r="C554" s="70" t="s">
        <v>1919</v>
      </c>
      <c r="D554" s="70">
        <v>0.38</v>
      </c>
      <c r="E554" s="70">
        <v>12.504</v>
      </c>
      <c r="F554" s="70">
        <v>0.03</v>
      </c>
      <c r="G554" s="70">
        <v>139.78</v>
      </c>
      <c r="H554" s="70">
        <v>0.22</v>
      </c>
      <c r="AB554" s="70" t="s">
        <v>3250</v>
      </c>
      <c r="AC554" s="70" t="s">
        <v>3597</v>
      </c>
      <c r="AD554" s="70" t="s">
        <v>3605</v>
      </c>
      <c r="AI554" s="98"/>
      <c r="AJ554" s="98"/>
    </row>
    <row r="555" spans="1:36" s="70" customFormat="1">
      <c r="A555" s="70" t="s">
        <v>3437</v>
      </c>
      <c r="B555" s="70" t="s">
        <v>1206</v>
      </c>
      <c r="C555" s="70" t="s">
        <v>1919</v>
      </c>
      <c r="D555" s="70">
        <v>0.38</v>
      </c>
      <c r="E555" s="70">
        <v>4.5023999999999997</v>
      </c>
      <c r="F555" s="70">
        <v>0.08</v>
      </c>
      <c r="G555" s="70">
        <v>144</v>
      </c>
      <c r="H555" s="70">
        <v>0.2</v>
      </c>
      <c r="AB555" s="70" t="s">
        <v>3250</v>
      </c>
      <c r="AC555" s="70" t="s">
        <v>3597</v>
      </c>
      <c r="AD555" s="70" t="s">
        <v>3437</v>
      </c>
      <c r="AI555" s="98"/>
      <c r="AJ555" s="98"/>
    </row>
    <row r="556" spans="1:36" s="70" customFormat="1">
      <c r="A556" s="70" t="s">
        <v>3606</v>
      </c>
      <c r="B556" s="70" t="s">
        <v>1206</v>
      </c>
      <c r="C556" s="70" t="s">
        <v>1919</v>
      </c>
      <c r="D556" s="70">
        <v>3</v>
      </c>
      <c r="E556" s="70">
        <v>2.3795999999999999</v>
      </c>
      <c r="F556" s="70">
        <v>1.26</v>
      </c>
      <c r="G556" s="70">
        <v>62.4</v>
      </c>
      <c r="H556" s="70">
        <v>0.19</v>
      </c>
      <c r="AB556" s="70" t="s">
        <v>3250</v>
      </c>
      <c r="AC556" s="70" t="s">
        <v>3597</v>
      </c>
      <c r="AD556" s="70" t="s">
        <v>3606</v>
      </c>
      <c r="AI556" s="98"/>
      <c r="AJ556" s="98"/>
    </row>
    <row r="557" spans="1:36" s="70" customFormat="1">
      <c r="A557" s="70" t="s">
        <v>3607</v>
      </c>
      <c r="B557" s="70" t="s">
        <v>1206</v>
      </c>
      <c r="C557" s="70" t="s">
        <v>1919</v>
      </c>
      <c r="D557" s="70">
        <v>3</v>
      </c>
      <c r="E557" s="70">
        <v>2.21999999999999</v>
      </c>
      <c r="F557" s="70">
        <v>1.35</v>
      </c>
      <c r="G557" s="70">
        <v>53.1</v>
      </c>
      <c r="H557" s="70">
        <v>0.19</v>
      </c>
      <c r="AB557" s="70" t="s">
        <v>3250</v>
      </c>
      <c r="AC557" s="70" t="s">
        <v>3597</v>
      </c>
      <c r="AD557" s="70" t="s">
        <v>3607</v>
      </c>
      <c r="AI557" s="98"/>
      <c r="AJ557" s="98"/>
    </row>
    <row r="558" spans="1:36" s="70" customFormat="1">
      <c r="A558" s="70" t="s">
        <v>3608</v>
      </c>
      <c r="B558" s="70" t="s">
        <v>1206</v>
      </c>
      <c r="C558" s="70" t="s">
        <v>1919</v>
      </c>
      <c r="D558" s="70">
        <v>4</v>
      </c>
      <c r="E558" s="70">
        <v>2.4</v>
      </c>
      <c r="F558" s="70">
        <v>1.67</v>
      </c>
      <c r="G558" s="70">
        <v>53.1</v>
      </c>
      <c r="H558" s="70">
        <v>0.19</v>
      </c>
      <c r="AB558" s="70" t="s">
        <v>3250</v>
      </c>
      <c r="AC558" s="70" t="s">
        <v>3597</v>
      </c>
      <c r="AD558" s="70" t="s">
        <v>3608</v>
      </c>
      <c r="AI558" s="98"/>
      <c r="AJ558" s="98"/>
    </row>
    <row r="559" spans="1:36" s="70" customFormat="1">
      <c r="A559" s="70" t="s">
        <v>3609</v>
      </c>
      <c r="B559" s="70" t="s">
        <v>1206</v>
      </c>
      <c r="C559" s="70" t="s">
        <v>1919</v>
      </c>
      <c r="D559" s="70">
        <v>1</v>
      </c>
      <c r="E559" s="70">
        <v>12.504</v>
      </c>
      <c r="F559" s="70">
        <v>0.08</v>
      </c>
      <c r="G559" s="70">
        <v>139.78</v>
      </c>
      <c r="H559" s="70">
        <v>0.22</v>
      </c>
      <c r="AB559" s="70" t="s">
        <v>3250</v>
      </c>
      <c r="AC559" s="70" t="s">
        <v>3597</v>
      </c>
      <c r="AD559" s="70" t="s">
        <v>3609</v>
      </c>
      <c r="AI559" s="98"/>
      <c r="AJ559" s="98"/>
    </row>
    <row r="560" spans="1:36" s="70" customFormat="1">
      <c r="A560" s="70" t="s">
        <v>3610</v>
      </c>
      <c r="B560" s="70" t="s">
        <v>1206</v>
      </c>
      <c r="C560" s="70" t="s">
        <v>1919</v>
      </c>
      <c r="D560" s="70">
        <v>0.88</v>
      </c>
      <c r="E560" s="70">
        <v>4.3751999999999898</v>
      </c>
      <c r="F560" s="70">
        <v>0.2</v>
      </c>
      <c r="G560" s="70">
        <v>116</v>
      </c>
      <c r="H560" s="70">
        <v>0.2</v>
      </c>
      <c r="AB560" s="70" t="s">
        <v>3250</v>
      </c>
      <c r="AC560" s="70" t="s">
        <v>3597</v>
      </c>
      <c r="AD560" s="70" t="s">
        <v>3610</v>
      </c>
      <c r="AI560" s="98"/>
      <c r="AJ560" s="98"/>
    </row>
    <row r="561" spans="1:36" s="70" customFormat="1">
      <c r="A561" s="70" t="s">
        <v>3429</v>
      </c>
      <c r="B561" s="70" t="s">
        <v>1206</v>
      </c>
      <c r="C561" s="70" t="s">
        <v>1922</v>
      </c>
      <c r="D561" s="70">
        <v>1</v>
      </c>
      <c r="E561" s="70">
        <v>0.24959999999999999</v>
      </c>
      <c r="F561" s="70">
        <v>4</v>
      </c>
      <c r="G561" s="70">
        <v>1.5</v>
      </c>
      <c r="H561" s="70">
        <v>0.35</v>
      </c>
      <c r="AB561" s="70" t="s">
        <v>3250</v>
      </c>
      <c r="AC561" s="70" t="s">
        <v>3597</v>
      </c>
      <c r="AD561" s="70" t="s">
        <v>3429</v>
      </c>
      <c r="AI561" s="98"/>
      <c r="AJ561" s="98"/>
    </row>
    <row r="562" spans="1:36" s="70" customFormat="1">
      <c r="A562" s="70" t="s">
        <v>3483</v>
      </c>
      <c r="B562" s="70" t="s">
        <v>1206</v>
      </c>
      <c r="C562" s="70" t="s">
        <v>1919</v>
      </c>
      <c r="D562" s="70">
        <v>1</v>
      </c>
      <c r="E562" s="70">
        <v>12.504</v>
      </c>
      <c r="F562" s="70">
        <v>0.08</v>
      </c>
      <c r="G562" s="70">
        <v>139.78</v>
      </c>
      <c r="H562" s="70">
        <v>0.22</v>
      </c>
      <c r="AB562" s="70" t="s">
        <v>3250</v>
      </c>
      <c r="AC562" s="70" t="s">
        <v>3597</v>
      </c>
      <c r="AD562" s="70" t="s">
        <v>3483</v>
      </c>
      <c r="AI562" s="98"/>
      <c r="AJ562" s="98"/>
    </row>
    <row r="563" spans="1:36" s="70" customFormat="1">
      <c r="A563" s="70" t="s">
        <v>3611</v>
      </c>
      <c r="B563" s="70" t="s">
        <v>1206</v>
      </c>
      <c r="C563" s="70" t="s">
        <v>1919</v>
      </c>
      <c r="D563" s="70">
        <v>6</v>
      </c>
      <c r="E563" s="70">
        <v>3.12</v>
      </c>
      <c r="F563" s="70">
        <v>1.923</v>
      </c>
      <c r="G563" s="70">
        <v>130</v>
      </c>
      <c r="H563" s="70">
        <v>0.13</v>
      </c>
      <c r="AB563" s="70" t="s">
        <v>3250</v>
      </c>
      <c r="AC563" s="70" t="s">
        <v>3612</v>
      </c>
      <c r="AD563" s="70" t="s">
        <v>3611</v>
      </c>
      <c r="AI563" s="98"/>
      <c r="AJ563" s="98"/>
    </row>
    <row r="564" spans="1:36" s="70" customFormat="1">
      <c r="A564" s="70" t="s">
        <v>3613</v>
      </c>
      <c r="B564" s="70" t="s">
        <v>1206</v>
      </c>
      <c r="C564" s="70" t="s">
        <v>1919</v>
      </c>
      <c r="D564" s="70">
        <v>8</v>
      </c>
      <c r="E564" s="70">
        <v>3.7595999999999998</v>
      </c>
      <c r="F564" s="70">
        <v>2.1280000000000001</v>
      </c>
      <c r="G564" s="70">
        <v>130</v>
      </c>
      <c r="H564" s="70">
        <v>0.13</v>
      </c>
      <c r="AB564" s="70" t="s">
        <v>3250</v>
      </c>
      <c r="AC564" s="70" t="s">
        <v>3612</v>
      </c>
      <c r="AD564" s="70" t="s">
        <v>3613</v>
      </c>
      <c r="AI564" s="98"/>
      <c r="AJ564" s="98"/>
    </row>
    <row r="565" spans="1:36" s="70" customFormat="1">
      <c r="A565" s="70" t="s">
        <v>3614</v>
      </c>
      <c r="B565" s="70" t="s">
        <v>1206</v>
      </c>
      <c r="C565" s="70" t="s">
        <v>1919</v>
      </c>
      <c r="D565" s="70">
        <v>6</v>
      </c>
      <c r="E565" s="70">
        <v>3.24</v>
      </c>
      <c r="F565" s="70">
        <v>1.8520000000000001</v>
      </c>
      <c r="G565" s="70">
        <v>105</v>
      </c>
      <c r="H565" s="70">
        <v>0.15</v>
      </c>
      <c r="AB565" s="70" t="s">
        <v>3250</v>
      </c>
      <c r="AC565" s="70" t="s">
        <v>3612</v>
      </c>
      <c r="AD565" s="70" t="s">
        <v>3614</v>
      </c>
      <c r="AI565" s="98"/>
      <c r="AJ565" s="98"/>
    </row>
    <row r="566" spans="1:36" s="70" customFormat="1">
      <c r="A566" s="70" t="s">
        <v>3615</v>
      </c>
      <c r="B566" s="70" t="s">
        <v>1206</v>
      </c>
      <c r="C566" s="70" t="s">
        <v>1919</v>
      </c>
      <c r="D566" s="70">
        <v>8</v>
      </c>
      <c r="E566" s="70">
        <v>3.9996</v>
      </c>
      <c r="F566" s="70">
        <v>2</v>
      </c>
      <c r="G566" s="70">
        <v>105</v>
      </c>
      <c r="H566" s="70">
        <v>0.14000000000000001</v>
      </c>
      <c r="AB566" s="70" t="s">
        <v>3250</v>
      </c>
      <c r="AC566" s="70" t="s">
        <v>3612</v>
      </c>
      <c r="AD566" s="70" t="s">
        <v>3615</v>
      </c>
      <c r="AI566" s="98"/>
      <c r="AJ566" s="98"/>
    </row>
    <row r="567" spans="1:36" s="70" customFormat="1">
      <c r="A567" s="70" t="s">
        <v>3616</v>
      </c>
      <c r="B567" s="70" t="s">
        <v>1206</v>
      </c>
      <c r="C567" s="70" t="s">
        <v>1919</v>
      </c>
      <c r="D567" s="70">
        <v>10</v>
      </c>
      <c r="E567" s="70">
        <v>4.5995999999999997</v>
      </c>
      <c r="F567" s="70">
        <v>2.1739999999999999</v>
      </c>
      <c r="G567" s="70">
        <v>105</v>
      </c>
      <c r="H567" s="70">
        <v>0.14000000000000001</v>
      </c>
      <c r="AB567" s="70" t="s">
        <v>3250</v>
      </c>
      <c r="AC567" s="70" t="s">
        <v>3612</v>
      </c>
      <c r="AD567" s="70" t="s">
        <v>3616</v>
      </c>
      <c r="AI567" s="98"/>
      <c r="AJ567" s="98"/>
    </row>
    <row r="568" spans="1:36" s="70" customFormat="1">
      <c r="A568" s="70" t="s">
        <v>3617</v>
      </c>
      <c r="B568" s="70" t="s">
        <v>1206</v>
      </c>
      <c r="C568" s="70" t="s">
        <v>1919</v>
      </c>
      <c r="D568" s="70">
        <v>12</v>
      </c>
      <c r="E568" s="70">
        <v>5.16</v>
      </c>
      <c r="F568" s="70">
        <v>2.3260000000000001</v>
      </c>
      <c r="G568" s="70">
        <v>105</v>
      </c>
      <c r="H568" s="70">
        <v>0.14000000000000001</v>
      </c>
      <c r="AB568" s="70" t="s">
        <v>3250</v>
      </c>
      <c r="AC568" s="70" t="s">
        <v>3612</v>
      </c>
      <c r="AD568" s="70" t="s">
        <v>3617</v>
      </c>
      <c r="AI568" s="98"/>
      <c r="AJ568" s="98"/>
    </row>
    <row r="569" spans="1:36" s="70" customFormat="1">
      <c r="A569" s="70" t="s">
        <v>3618</v>
      </c>
      <c r="B569" s="70" t="s">
        <v>1206</v>
      </c>
      <c r="C569" s="70" t="s">
        <v>1919</v>
      </c>
      <c r="D569" s="70">
        <v>6</v>
      </c>
      <c r="E569" s="70">
        <v>3.4799999999999902</v>
      </c>
      <c r="F569" s="70">
        <v>1.724</v>
      </c>
      <c r="G569" s="70">
        <v>115</v>
      </c>
      <c r="H569" s="70">
        <v>0.15</v>
      </c>
      <c r="AB569" s="70" t="s">
        <v>3250</v>
      </c>
      <c r="AC569" s="70" t="s">
        <v>3612</v>
      </c>
      <c r="AD569" s="70" t="s">
        <v>3618</v>
      </c>
      <c r="AI569" s="98"/>
      <c r="AJ569" s="98"/>
    </row>
    <row r="570" spans="1:36" s="70" customFormat="1">
      <c r="A570" s="70" t="s">
        <v>3619</v>
      </c>
      <c r="B570" s="70" t="s">
        <v>1206</v>
      </c>
      <c r="C570" s="70" t="s">
        <v>1919</v>
      </c>
      <c r="D570" s="70">
        <v>8</v>
      </c>
      <c r="E570" s="70">
        <v>4.2396000000000003</v>
      </c>
      <c r="F570" s="70">
        <v>1.887</v>
      </c>
      <c r="G570" s="70">
        <v>115</v>
      </c>
      <c r="H570" s="70">
        <v>0.14000000000000001</v>
      </c>
      <c r="AB570" s="70" t="s">
        <v>3250</v>
      </c>
      <c r="AC570" s="70" t="s">
        <v>3612</v>
      </c>
      <c r="AD570" s="70" t="s">
        <v>3619</v>
      </c>
      <c r="AI570" s="98"/>
      <c r="AJ570" s="98"/>
    </row>
    <row r="571" spans="1:36" s="70" customFormat="1">
      <c r="A571" s="70" t="s">
        <v>3620</v>
      </c>
      <c r="B571" s="70" t="s">
        <v>1206</v>
      </c>
      <c r="C571" s="70" t="s">
        <v>1919</v>
      </c>
      <c r="D571" s="70">
        <v>10</v>
      </c>
      <c r="E571" s="70">
        <v>4.8995999999999897</v>
      </c>
      <c r="F571" s="70">
        <v>2.0409999999999999</v>
      </c>
      <c r="G571" s="70">
        <v>115</v>
      </c>
      <c r="H571" s="70">
        <v>0.14000000000000001</v>
      </c>
      <c r="AB571" s="70" t="s">
        <v>3250</v>
      </c>
      <c r="AC571" s="70" t="s">
        <v>3612</v>
      </c>
      <c r="AD571" s="70" t="s">
        <v>3620</v>
      </c>
      <c r="AI571" s="98"/>
      <c r="AJ571" s="98"/>
    </row>
    <row r="572" spans="1:36" s="70" customFormat="1">
      <c r="A572" s="70" t="s">
        <v>3621</v>
      </c>
      <c r="B572" s="70" t="s">
        <v>1206</v>
      </c>
      <c r="C572" s="70" t="s">
        <v>1919</v>
      </c>
      <c r="D572" s="70">
        <v>12</v>
      </c>
      <c r="E572" s="70">
        <v>5.52</v>
      </c>
      <c r="F572" s="70">
        <v>2.1739999999999999</v>
      </c>
      <c r="G572" s="70">
        <v>115</v>
      </c>
      <c r="H572" s="70">
        <v>0.14000000000000001</v>
      </c>
      <c r="AB572" s="70" t="s">
        <v>3250</v>
      </c>
      <c r="AC572" s="70" t="s">
        <v>3612</v>
      </c>
      <c r="AD572" s="70" t="s">
        <v>3621</v>
      </c>
      <c r="AI572" s="98"/>
      <c r="AJ572" s="98"/>
    </row>
    <row r="573" spans="1:36" s="70" customFormat="1">
      <c r="A573" s="70" t="s">
        <v>3622</v>
      </c>
      <c r="B573" s="70" t="s">
        <v>1206</v>
      </c>
      <c r="C573" s="70" t="s">
        <v>1919</v>
      </c>
      <c r="D573" s="70">
        <v>6</v>
      </c>
      <c r="E573" s="70">
        <v>3.66</v>
      </c>
      <c r="F573" s="70">
        <v>1.639</v>
      </c>
      <c r="G573" s="70">
        <v>125</v>
      </c>
      <c r="H573" s="70">
        <v>0.14000000000000001</v>
      </c>
      <c r="AB573" s="70" t="s">
        <v>3250</v>
      </c>
      <c r="AC573" s="70" t="s">
        <v>3612</v>
      </c>
      <c r="AD573" s="70" t="s">
        <v>3622</v>
      </c>
      <c r="AI573" s="98"/>
      <c r="AJ573" s="98"/>
    </row>
    <row r="574" spans="1:36" s="70" customFormat="1">
      <c r="A574" s="70" t="s">
        <v>3623</v>
      </c>
      <c r="B574" s="70" t="s">
        <v>1206</v>
      </c>
      <c r="C574" s="70" t="s">
        <v>1919</v>
      </c>
      <c r="D574" s="70">
        <v>8</v>
      </c>
      <c r="E574" s="70">
        <v>4.4795999999999996</v>
      </c>
      <c r="F574" s="70">
        <v>1.786</v>
      </c>
      <c r="G574" s="70">
        <v>125</v>
      </c>
      <c r="H574" s="70">
        <v>0.13</v>
      </c>
      <c r="AB574" s="70" t="s">
        <v>3250</v>
      </c>
      <c r="AC574" s="70" t="s">
        <v>3612</v>
      </c>
      <c r="AD574" s="70" t="s">
        <v>3623</v>
      </c>
      <c r="AI574" s="98"/>
      <c r="AJ574" s="98"/>
    </row>
    <row r="575" spans="1:36" s="70" customFormat="1">
      <c r="A575" s="70" t="s">
        <v>3624</v>
      </c>
      <c r="B575" s="70" t="s">
        <v>1206</v>
      </c>
      <c r="C575" s="70" t="s">
        <v>1919</v>
      </c>
      <c r="D575" s="70">
        <v>10</v>
      </c>
      <c r="E575" s="70">
        <v>5.1996000000000002</v>
      </c>
      <c r="F575" s="70">
        <v>1.923</v>
      </c>
      <c r="G575" s="70">
        <v>125</v>
      </c>
      <c r="H575" s="70">
        <v>0.14000000000000001</v>
      </c>
      <c r="AB575" s="70" t="s">
        <v>3250</v>
      </c>
      <c r="AC575" s="70" t="s">
        <v>3612</v>
      </c>
      <c r="AD575" s="70" t="s">
        <v>3624</v>
      </c>
      <c r="AI575" s="98"/>
      <c r="AJ575" s="98"/>
    </row>
    <row r="576" spans="1:36" s="70" customFormat="1">
      <c r="A576" s="70" t="s">
        <v>3625</v>
      </c>
      <c r="B576" s="70" t="s">
        <v>1206</v>
      </c>
      <c r="C576" s="70" t="s">
        <v>1919</v>
      </c>
      <c r="D576" s="70">
        <v>12</v>
      </c>
      <c r="E576" s="70">
        <v>5.88</v>
      </c>
      <c r="F576" s="70">
        <v>2.0409999999999999</v>
      </c>
      <c r="G576" s="70">
        <v>125</v>
      </c>
      <c r="H576" s="70">
        <v>0.13</v>
      </c>
      <c r="AB576" s="70" t="s">
        <v>3250</v>
      </c>
      <c r="AC576" s="70" t="s">
        <v>3612</v>
      </c>
      <c r="AD576" s="70" t="s">
        <v>3625</v>
      </c>
      <c r="AI576" s="98"/>
      <c r="AJ576" s="98"/>
    </row>
    <row r="577" spans="1:36" s="70" customFormat="1">
      <c r="A577" s="70" t="s">
        <v>3626</v>
      </c>
      <c r="B577" s="70" t="s">
        <v>1206</v>
      </c>
      <c r="C577" s="70" t="s">
        <v>1919</v>
      </c>
      <c r="D577" s="70">
        <v>6</v>
      </c>
      <c r="E577" s="70">
        <v>3.9</v>
      </c>
      <c r="F577" s="70">
        <v>1.538</v>
      </c>
      <c r="G577" s="70">
        <v>130</v>
      </c>
      <c r="H577" s="70">
        <v>0.17</v>
      </c>
      <c r="AB577" s="70" t="s">
        <v>3250</v>
      </c>
      <c r="AC577" s="70" t="s">
        <v>3627</v>
      </c>
      <c r="AD577" s="70" t="s">
        <v>3626</v>
      </c>
      <c r="AI577" s="98"/>
      <c r="AJ577" s="98"/>
    </row>
    <row r="578" spans="1:36" s="70" customFormat="1">
      <c r="A578" s="70" t="s">
        <v>3628</v>
      </c>
      <c r="B578" s="70" t="s">
        <v>1206</v>
      </c>
      <c r="C578" s="70" t="s">
        <v>1919</v>
      </c>
      <c r="D578" s="70">
        <v>8</v>
      </c>
      <c r="E578" s="70">
        <v>4.5599999999999996</v>
      </c>
      <c r="F578" s="70">
        <v>1.754</v>
      </c>
      <c r="G578" s="70">
        <v>130</v>
      </c>
      <c r="H578" s="70">
        <v>0.17</v>
      </c>
      <c r="AB578" s="70" t="s">
        <v>3250</v>
      </c>
      <c r="AC578" s="70" t="s">
        <v>3627</v>
      </c>
      <c r="AD578" s="70" t="s">
        <v>3628</v>
      </c>
      <c r="AI578" s="98"/>
      <c r="AJ578" s="98"/>
    </row>
    <row r="579" spans="1:36" s="70" customFormat="1">
      <c r="A579" s="70" t="s">
        <v>3629</v>
      </c>
      <c r="B579" s="70" t="s">
        <v>1206</v>
      </c>
      <c r="C579" s="70" t="s">
        <v>1919</v>
      </c>
      <c r="D579" s="70">
        <v>6</v>
      </c>
      <c r="E579" s="70">
        <v>8.3328000000000007</v>
      </c>
      <c r="F579" s="70">
        <v>0.72</v>
      </c>
      <c r="G579" s="70">
        <v>105</v>
      </c>
      <c r="H579" s="70">
        <v>0.21</v>
      </c>
      <c r="AB579" s="70" t="s">
        <v>3250</v>
      </c>
      <c r="AC579" s="70" t="s">
        <v>3627</v>
      </c>
      <c r="AD579" s="70" t="s">
        <v>3629</v>
      </c>
      <c r="AI579" s="98"/>
      <c r="AJ579" s="98"/>
    </row>
    <row r="580" spans="1:36" s="70" customFormat="1">
      <c r="A580" s="70" t="s">
        <v>3630</v>
      </c>
      <c r="B580" s="70" t="s">
        <v>1206</v>
      </c>
      <c r="C580" s="70" t="s">
        <v>1919</v>
      </c>
      <c r="D580" s="70">
        <v>8</v>
      </c>
      <c r="E580" s="70">
        <v>8.3328000000000007</v>
      </c>
      <c r="F580" s="70">
        <v>0.96</v>
      </c>
      <c r="G580" s="70">
        <v>105</v>
      </c>
      <c r="H580" s="70">
        <v>0.22</v>
      </c>
      <c r="AB580" s="70" t="s">
        <v>3250</v>
      </c>
      <c r="AC580" s="70" t="s">
        <v>3627</v>
      </c>
      <c r="AD580" s="70" t="s">
        <v>3630</v>
      </c>
      <c r="AI580" s="98"/>
      <c r="AJ580" s="98"/>
    </row>
    <row r="581" spans="1:36" s="70" customFormat="1">
      <c r="A581" s="70" t="s">
        <v>3631</v>
      </c>
      <c r="B581" s="70" t="s">
        <v>1206</v>
      </c>
      <c r="C581" s="70" t="s">
        <v>1919</v>
      </c>
      <c r="D581" s="70">
        <v>10</v>
      </c>
      <c r="E581" s="70">
        <v>8.4743999999999993</v>
      </c>
      <c r="F581" s="70">
        <v>1.18</v>
      </c>
      <c r="G581" s="70">
        <v>105</v>
      </c>
      <c r="H581" s="70">
        <v>0.22</v>
      </c>
      <c r="AB581" s="70" t="s">
        <v>3250</v>
      </c>
      <c r="AC581" s="70" t="s">
        <v>3627</v>
      </c>
      <c r="AD581" s="70" t="s">
        <v>3631</v>
      </c>
      <c r="AI581" s="98"/>
      <c r="AJ581" s="98"/>
    </row>
    <row r="582" spans="1:36" s="70" customFormat="1">
      <c r="A582" s="70" t="s">
        <v>3632</v>
      </c>
      <c r="B582" s="70" t="s">
        <v>1206</v>
      </c>
      <c r="C582" s="70" t="s">
        <v>1919</v>
      </c>
      <c r="D582" s="70">
        <v>12</v>
      </c>
      <c r="E582" s="70">
        <v>8.5703999999999994</v>
      </c>
      <c r="F582" s="70">
        <v>1.4</v>
      </c>
      <c r="G582" s="70">
        <v>105</v>
      </c>
      <c r="H582" s="70">
        <v>0.22</v>
      </c>
      <c r="AB582" s="70" t="s">
        <v>3250</v>
      </c>
      <c r="AC582" s="70" t="s">
        <v>3627</v>
      </c>
      <c r="AD582" s="70" t="s">
        <v>3632</v>
      </c>
      <c r="AI582" s="98"/>
      <c r="AJ582" s="98"/>
    </row>
    <row r="583" spans="1:36" s="70" customFormat="1">
      <c r="A583" s="70" t="s">
        <v>3633</v>
      </c>
      <c r="B583" s="70" t="s">
        <v>1206</v>
      </c>
      <c r="C583" s="70" t="s">
        <v>1919</v>
      </c>
      <c r="D583" s="70">
        <v>6</v>
      </c>
      <c r="E583" s="70">
        <v>10.17</v>
      </c>
      <c r="F583" s="70">
        <v>0.59</v>
      </c>
      <c r="G583" s="70">
        <v>115</v>
      </c>
      <c r="H583" s="70">
        <v>0.2</v>
      </c>
      <c r="AB583" s="70" t="s">
        <v>3250</v>
      </c>
      <c r="AC583" s="70" t="s">
        <v>3627</v>
      </c>
      <c r="AD583" s="70" t="s">
        <v>3633</v>
      </c>
      <c r="AI583" s="98"/>
      <c r="AJ583" s="98"/>
    </row>
    <row r="584" spans="1:36" s="70" customFormat="1">
      <c r="A584" s="70" t="s">
        <v>3634</v>
      </c>
      <c r="B584" s="70" t="s">
        <v>1206</v>
      </c>
      <c r="C584" s="70" t="s">
        <v>1919</v>
      </c>
      <c r="D584" s="70">
        <v>8</v>
      </c>
      <c r="E584" s="70">
        <v>9.1223999999999901</v>
      </c>
      <c r="F584" s="70">
        <v>0.877</v>
      </c>
      <c r="G584" s="70">
        <v>115</v>
      </c>
      <c r="H584" s="70">
        <v>0.2</v>
      </c>
      <c r="AB584" s="70" t="s">
        <v>3250</v>
      </c>
      <c r="AC584" s="70" t="s">
        <v>3627</v>
      </c>
      <c r="AD584" s="70" t="s">
        <v>3634</v>
      </c>
      <c r="AI584" s="98"/>
      <c r="AJ584" s="98"/>
    </row>
    <row r="585" spans="1:36" s="70" customFormat="1">
      <c r="A585" s="70" t="s">
        <v>3635</v>
      </c>
      <c r="B585" s="70" t="s">
        <v>1206</v>
      </c>
      <c r="C585" s="70" t="s">
        <v>1919</v>
      </c>
      <c r="D585" s="70">
        <v>10</v>
      </c>
      <c r="E585" s="70">
        <v>9.1739999999999995</v>
      </c>
      <c r="F585" s="70">
        <v>1.0900000000000001</v>
      </c>
      <c r="G585" s="70">
        <v>115</v>
      </c>
      <c r="H585" s="70">
        <v>0.21</v>
      </c>
      <c r="AB585" s="70" t="s">
        <v>3250</v>
      </c>
      <c r="AC585" s="70" t="s">
        <v>3627</v>
      </c>
      <c r="AD585" s="70" t="s">
        <v>3635</v>
      </c>
      <c r="AI585" s="98"/>
      <c r="AJ585" s="98"/>
    </row>
    <row r="586" spans="1:36" s="70" customFormat="1">
      <c r="A586" s="70" t="s">
        <v>3636</v>
      </c>
      <c r="B586" s="70" t="s">
        <v>1206</v>
      </c>
      <c r="C586" s="70" t="s">
        <v>1919</v>
      </c>
      <c r="D586" s="70">
        <v>12</v>
      </c>
      <c r="E586" s="70">
        <v>9.2303999999999995</v>
      </c>
      <c r="F586" s="70">
        <v>1.3</v>
      </c>
      <c r="G586" s="70">
        <v>115</v>
      </c>
      <c r="H586" s="70">
        <v>0.21</v>
      </c>
      <c r="AB586" s="70" t="s">
        <v>3250</v>
      </c>
      <c r="AC586" s="70" t="s">
        <v>3627</v>
      </c>
      <c r="AD586" s="70" t="s">
        <v>3636</v>
      </c>
      <c r="AI586" s="98"/>
      <c r="AJ586" s="98"/>
    </row>
    <row r="587" spans="1:36" s="70" customFormat="1">
      <c r="A587" s="70" t="s">
        <v>3637</v>
      </c>
      <c r="B587" s="70" t="s">
        <v>1206</v>
      </c>
      <c r="C587" s="70" t="s">
        <v>1919</v>
      </c>
      <c r="D587" s="70">
        <v>6</v>
      </c>
      <c r="E587" s="70">
        <v>10.17</v>
      </c>
      <c r="F587" s="70">
        <v>0.59</v>
      </c>
      <c r="G587" s="70">
        <v>125</v>
      </c>
      <c r="H587" s="70">
        <v>0.19</v>
      </c>
      <c r="AB587" s="70" t="s">
        <v>3250</v>
      </c>
      <c r="AC587" s="70" t="s">
        <v>3627</v>
      </c>
      <c r="AD587" s="70" t="s">
        <v>3637</v>
      </c>
      <c r="AI587" s="98"/>
      <c r="AJ587" s="98"/>
    </row>
    <row r="588" spans="1:36" s="70" customFormat="1">
      <c r="A588" s="70" t="s">
        <v>3638</v>
      </c>
      <c r="B588" s="70" t="s">
        <v>1206</v>
      </c>
      <c r="C588" s="70" t="s">
        <v>1919</v>
      </c>
      <c r="D588" s="70">
        <v>8</v>
      </c>
      <c r="E588" s="70">
        <v>10.126799999999999</v>
      </c>
      <c r="F588" s="70">
        <v>0.79</v>
      </c>
      <c r="G588" s="70">
        <v>125</v>
      </c>
      <c r="H588" s="70">
        <v>0.2</v>
      </c>
      <c r="AB588" s="70" t="s">
        <v>3250</v>
      </c>
      <c r="AC588" s="70" t="s">
        <v>3627</v>
      </c>
      <c r="AD588" s="70" t="s">
        <v>3638</v>
      </c>
      <c r="AI588" s="98"/>
      <c r="AJ588" s="98"/>
    </row>
    <row r="589" spans="1:36" s="70" customFormat="1">
      <c r="A589" s="70" t="s">
        <v>3639</v>
      </c>
      <c r="B589" s="70" t="s">
        <v>1206</v>
      </c>
      <c r="C589" s="70" t="s">
        <v>1919</v>
      </c>
      <c r="D589" s="70">
        <v>10</v>
      </c>
      <c r="E589" s="70">
        <v>10.101599999999999</v>
      </c>
      <c r="F589" s="70">
        <v>0.99</v>
      </c>
      <c r="G589" s="70">
        <v>125</v>
      </c>
      <c r="H589" s="70">
        <v>0.2</v>
      </c>
      <c r="AB589" s="70" t="s">
        <v>3250</v>
      </c>
      <c r="AC589" s="70" t="s">
        <v>3627</v>
      </c>
      <c r="AD589" s="70" t="s">
        <v>3639</v>
      </c>
      <c r="AI589" s="98"/>
      <c r="AJ589" s="98"/>
    </row>
    <row r="590" spans="1:36" s="70" customFormat="1">
      <c r="A590" s="70" t="s">
        <v>3640</v>
      </c>
      <c r="B590" s="70" t="s">
        <v>1206</v>
      </c>
      <c r="C590" s="70" t="s">
        <v>1919</v>
      </c>
      <c r="D590" s="70">
        <v>12</v>
      </c>
      <c r="E590" s="70">
        <v>10.083600000000001</v>
      </c>
      <c r="F590" s="70">
        <v>1.19</v>
      </c>
      <c r="G590" s="70">
        <v>125</v>
      </c>
      <c r="H590" s="70">
        <v>0.2</v>
      </c>
      <c r="AB590" s="70" t="s">
        <v>3250</v>
      </c>
      <c r="AC590" s="70" t="s">
        <v>3627</v>
      </c>
      <c r="AD590" s="70" t="s">
        <v>3640</v>
      </c>
      <c r="AI590" s="98"/>
      <c r="AJ590" s="98"/>
    </row>
    <row r="591" spans="1:36" s="70" customFormat="1">
      <c r="A591" s="70" t="s">
        <v>3641</v>
      </c>
      <c r="B591" s="70" t="s">
        <v>1206</v>
      </c>
      <c r="C591" s="70" t="s">
        <v>1919</v>
      </c>
      <c r="D591" s="70">
        <v>6</v>
      </c>
      <c r="E591" s="70">
        <v>2.7</v>
      </c>
      <c r="F591" s="70">
        <v>2.222</v>
      </c>
      <c r="G591" s="70">
        <v>130</v>
      </c>
      <c r="H591" s="70">
        <v>0.13</v>
      </c>
      <c r="AB591" s="70" t="s">
        <v>3250</v>
      </c>
      <c r="AC591" s="70" t="s">
        <v>3642</v>
      </c>
      <c r="AD591" s="70" t="s">
        <v>3641</v>
      </c>
      <c r="AI591" s="98"/>
      <c r="AJ591" s="98"/>
    </row>
    <row r="592" spans="1:36" s="70" customFormat="1">
      <c r="A592" s="70" t="s">
        <v>3643</v>
      </c>
      <c r="B592" s="70" t="s">
        <v>1206</v>
      </c>
      <c r="C592" s="70" t="s">
        <v>1919</v>
      </c>
      <c r="D592" s="70">
        <v>8</v>
      </c>
      <c r="E592" s="70">
        <v>3.12</v>
      </c>
      <c r="F592" s="70">
        <v>2.5640000000000001</v>
      </c>
      <c r="G592" s="70">
        <v>130</v>
      </c>
      <c r="H592" s="70">
        <v>0.13</v>
      </c>
      <c r="AB592" s="70" t="s">
        <v>3250</v>
      </c>
      <c r="AC592" s="70" t="s">
        <v>3642</v>
      </c>
      <c r="AD592" s="70" t="s">
        <v>3643</v>
      </c>
      <c r="AI592" s="98"/>
      <c r="AJ592" s="98"/>
    </row>
    <row r="593" spans="1:36" s="70" customFormat="1">
      <c r="A593" s="70" t="s">
        <v>3644</v>
      </c>
      <c r="B593" s="70" t="s">
        <v>1206</v>
      </c>
      <c r="C593" s="70" t="s">
        <v>1919</v>
      </c>
      <c r="D593" s="70">
        <v>6</v>
      </c>
      <c r="E593" s="70">
        <v>2.64</v>
      </c>
      <c r="F593" s="70">
        <v>2.2730000000000001</v>
      </c>
      <c r="G593" s="70">
        <v>105</v>
      </c>
      <c r="H593" s="70">
        <v>0.15</v>
      </c>
      <c r="AB593" s="70" t="s">
        <v>3250</v>
      </c>
      <c r="AC593" s="70" t="s">
        <v>3642</v>
      </c>
      <c r="AD593" s="70" t="s">
        <v>3644</v>
      </c>
      <c r="AI593" s="98"/>
      <c r="AJ593" s="98"/>
    </row>
    <row r="594" spans="1:36" s="70" customFormat="1">
      <c r="A594" s="70" t="s">
        <v>3645</v>
      </c>
      <c r="B594" s="70" t="s">
        <v>1206</v>
      </c>
      <c r="C594" s="70" t="s">
        <v>1919</v>
      </c>
      <c r="D594" s="70">
        <v>8</v>
      </c>
      <c r="E594" s="70">
        <v>2.9603999999999999</v>
      </c>
      <c r="F594" s="70">
        <v>2.7029999999999998</v>
      </c>
      <c r="G594" s="70">
        <v>105</v>
      </c>
      <c r="H594" s="70">
        <v>0.14000000000000001</v>
      </c>
      <c r="AB594" s="70" t="s">
        <v>3250</v>
      </c>
      <c r="AC594" s="70" t="s">
        <v>3642</v>
      </c>
      <c r="AD594" s="70" t="s">
        <v>3645</v>
      </c>
      <c r="AI594" s="98"/>
      <c r="AJ594" s="98"/>
    </row>
    <row r="595" spans="1:36" s="70" customFormat="1">
      <c r="A595" s="70" t="s">
        <v>3646</v>
      </c>
      <c r="B595" s="70" t="s">
        <v>1206</v>
      </c>
      <c r="C595" s="70" t="s">
        <v>1919</v>
      </c>
      <c r="D595" s="70">
        <v>10</v>
      </c>
      <c r="E595" s="70">
        <v>3.3996</v>
      </c>
      <c r="F595" s="70">
        <v>2.9409999999999998</v>
      </c>
      <c r="G595" s="70">
        <v>105</v>
      </c>
      <c r="H595" s="70">
        <v>0.14000000000000001</v>
      </c>
      <c r="AB595" s="70" t="s">
        <v>3250</v>
      </c>
      <c r="AC595" s="70" t="s">
        <v>3642</v>
      </c>
      <c r="AD595" s="70" t="s">
        <v>3646</v>
      </c>
      <c r="AI595" s="98"/>
      <c r="AJ595" s="98"/>
    </row>
    <row r="596" spans="1:36" s="70" customFormat="1">
      <c r="A596" s="70" t="s">
        <v>3647</v>
      </c>
      <c r="B596" s="70" t="s">
        <v>1206</v>
      </c>
      <c r="C596" s="70" t="s">
        <v>1919</v>
      </c>
      <c r="D596" s="70">
        <v>12</v>
      </c>
      <c r="E596" s="70">
        <v>3.5999999999999899</v>
      </c>
      <c r="F596" s="70">
        <v>3.3330000000000002</v>
      </c>
      <c r="G596" s="70">
        <v>105</v>
      </c>
      <c r="H596" s="70">
        <v>0.14000000000000001</v>
      </c>
      <c r="AB596" s="70" t="s">
        <v>3250</v>
      </c>
      <c r="AC596" s="70" t="s">
        <v>3642</v>
      </c>
      <c r="AD596" s="70" t="s">
        <v>3647</v>
      </c>
      <c r="AI596" s="98"/>
      <c r="AJ596" s="98"/>
    </row>
    <row r="597" spans="1:36" s="70" customFormat="1">
      <c r="A597" s="70" t="s">
        <v>3648</v>
      </c>
      <c r="B597" s="70" t="s">
        <v>1206</v>
      </c>
      <c r="C597" s="70" t="s">
        <v>1919</v>
      </c>
      <c r="D597" s="70">
        <v>6</v>
      </c>
      <c r="E597" s="70">
        <v>2.88</v>
      </c>
      <c r="F597" s="70">
        <v>2.0830000000000002</v>
      </c>
      <c r="G597" s="70">
        <v>115</v>
      </c>
      <c r="H597" s="70">
        <v>0.15</v>
      </c>
      <c r="AB597" s="70" t="s">
        <v>3250</v>
      </c>
      <c r="AC597" s="70" t="s">
        <v>3642</v>
      </c>
      <c r="AD597" s="70" t="s">
        <v>3648</v>
      </c>
      <c r="AI597" s="98"/>
      <c r="AJ597" s="98"/>
    </row>
    <row r="598" spans="1:36" s="70" customFormat="1">
      <c r="A598" s="70" t="s">
        <v>3649</v>
      </c>
      <c r="B598" s="70" t="s">
        <v>1206</v>
      </c>
      <c r="C598" s="70" t="s">
        <v>1919</v>
      </c>
      <c r="D598" s="70">
        <v>8</v>
      </c>
      <c r="E598" s="70">
        <v>3.2795999999999998</v>
      </c>
      <c r="F598" s="70">
        <v>2.4390000000000001</v>
      </c>
      <c r="G598" s="70">
        <v>115</v>
      </c>
      <c r="H598" s="70">
        <v>0.14000000000000001</v>
      </c>
      <c r="AB598" s="70" t="s">
        <v>3250</v>
      </c>
      <c r="AC598" s="70" t="s">
        <v>3642</v>
      </c>
      <c r="AD598" s="70" t="s">
        <v>3649</v>
      </c>
      <c r="AI598" s="98"/>
      <c r="AJ598" s="98"/>
    </row>
    <row r="599" spans="1:36" s="70" customFormat="1">
      <c r="A599" s="70" t="s">
        <v>3650</v>
      </c>
      <c r="B599" s="70" t="s">
        <v>1206</v>
      </c>
      <c r="C599" s="70" t="s">
        <v>1919</v>
      </c>
      <c r="D599" s="70">
        <v>10</v>
      </c>
      <c r="E599" s="70">
        <v>3.6996000000000002</v>
      </c>
      <c r="F599" s="70">
        <v>2.7029999999999998</v>
      </c>
      <c r="G599" s="70">
        <v>115</v>
      </c>
      <c r="H599" s="70">
        <v>0.14000000000000001</v>
      </c>
      <c r="AB599" s="70" t="s">
        <v>3250</v>
      </c>
      <c r="AC599" s="70" t="s">
        <v>3642</v>
      </c>
      <c r="AD599" s="70" t="s">
        <v>3650</v>
      </c>
      <c r="AI599" s="98"/>
      <c r="AJ599" s="98"/>
    </row>
    <row r="600" spans="1:36" s="70" customFormat="1">
      <c r="A600" s="70" t="s">
        <v>3651</v>
      </c>
      <c r="B600" s="70" t="s">
        <v>1206</v>
      </c>
      <c r="C600" s="70" t="s">
        <v>1919</v>
      </c>
      <c r="D600" s="70">
        <v>12</v>
      </c>
      <c r="E600" s="70">
        <v>3.96</v>
      </c>
      <c r="F600" s="70">
        <v>3.03</v>
      </c>
      <c r="G600" s="70">
        <v>115</v>
      </c>
      <c r="H600" s="70">
        <v>0.14000000000000001</v>
      </c>
      <c r="AB600" s="70" t="s">
        <v>3250</v>
      </c>
      <c r="AC600" s="70" t="s">
        <v>3642</v>
      </c>
      <c r="AD600" s="70" t="s">
        <v>3651</v>
      </c>
      <c r="AI600" s="98"/>
      <c r="AJ600" s="98"/>
    </row>
    <row r="601" spans="1:36" s="70" customFormat="1">
      <c r="A601" s="70" t="s">
        <v>3652</v>
      </c>
      <c r="B601" s="70" t="s">
        <v>1206</v>
      </c>
      <c r="C601" s="70" t="s">
        <v>1919</v>
      </c>
      <c r="D601" s="70">
        <v>6</v>
      </c>
      <c r="E601" s="70">
        <v>3.12</v>
      </c>
      <c r="F601" s="70">
        <v>1.923</v>
      </c>
      <c r="G601" s="70">
        <v>125</v>
      </c>
      <c r="H601" s="70">
        <v>0.14000000000000001</v>
      </c>
      <c r="AB601" s="70" t="s">
        <v>3250</v>
      </c>
      <c r="AC601" s="70" t="s">
        <v>3642</v>
      </c>
      <c r="AD601" s="70" t="s">
        <v>3652</v>
      </c>
      <c r="AI601" s="98"/>
      <c r="AJ601" s="98"/>
    </row>
    <row r="602" spans="1:36" s="70" customFormat="1">
      <c r="A602" s="70" t="s">
        <v>3653</v>
      </c>
      <c r="B602" s="70" t="s">
        <v>1206</v>
      </c>
      <c r="C602" s="70" t="s">
        <v>1919</v>
      </c>
      <c r="D602" s="70">
        <v>8</v>
      </c>
      <c r="E602" s="70">
        <v>3.5196000000000001</v>
      </c>
      <c r="F602" s="70">
        <v>2.2730000000000001</v>
      </c>
      <c r="G602" s="70">
        <v>125</v>
      </c>
      <c r="H602" s="70">
        <v>0.13</v>
      </c>
      <c r="AB602" s="70" t="s">
        <v>3250</v>
      </c>
      <c r="AC602" s="70" t="s">
        <v>3642</v>
      </c>
      <c r="AD602" s="70" t="s">
        <v>3653</v>
      </c>
      <c r="AI602" s="98"/>
      <c r="AJ602" s="98"/>
    </row>
    <row r="603" spans="1:36" s="70" customFormat="1">
      <c r="A603" s="70" t="s">
        <v>3654</v>
      </c>
      <c r="B603" s="70" t="s">
        <v>1206</v>
      </c>
      <c r="C603" s="70" t="s">
        <v>1919</v>
      </c>
      <c r="D603" s="70">
        <v>10</v>
      </c>
      <c r="E603" s="70">
        <v>4.1003999999999996</v>
      </c>
      <c r="F603" s="70">
        <v>2.4390000000000001</v>
      </c>
      <c r="G603" s="70">
        <v>125</v>
      </c>
      <c r="H603" s="70">
        <v>0.14000000000000001</v>
      </c>
      <c r="AB603" s="70" t="s">
        <v>3250</v>
      </c>
      <c r="AC603" s="70" t="s">
        <v>3642</v>
      </c>
      <c r="AD603" s="70" t="s">
        <v>3654</v>
      </c>
      <c r="AI603" s="98"/>
      <c r="AJ603" s="98"/>
    </row>
    <row r="604" spans="1:36" s="70" customFormat="1">
      <c r="A604" s="70" t="s">
        <v>3655</v>
      </c>
      <c r="B604" s="70" t="s">
        <v>1206</v>
      </c>
      <c r="C604" s="70" t="s">
        <v>1919</v>
      </c>
      <c r="D604" s="70">
        <v>12</v>
      </c>
      <c r="E604" s="70">
        <v>4.32</v>
      </c>
      <c r="F604" s="70">
        <v>2.778</v>
      </c>
      <c r="G604" s="70">
        <v>125</v>
      </c>
      <c r="H604" s="70">
        <v>0.13</v>
      </c>
      <c r="AB604" s="70" t="s">
        <v>3250</v>
      </c>
      <c r="AC604" s="70" t="s">
        <v>3642</v>
      </c>
      <c r="AD604" s="70" t="s">
        <v>3655</v>
      </c>
      <c r="AI604" s="98"/>
      <c r="AJ604" s="98"/>
    </row>
    <row r="605" spans="1:36" s="70" customFormat="1">
      <c r="A605" s="70" t="s">
        <v>3656</v>
      </c>
      <c r="B605" s="70" t="s">
        <v>1206</v>
      </c>
      <c r="C605" s="70" t="s">
        <v>1922</v>
      </c>
      <c r="D605" s="70">
        <v>2</v>
      </c>
      <c r="E605" s="70">
        <v>0.16703999999999999</v>
      </c>
      <c r="F605" s="70">
        <v>11.971</v>
      </c>
      <c r="G605" s="70">
        <v>34.869999999999997</v>
      </c>
      <c r="H605" s="70">
        <v>0.26</v>
      </c>
      <c r="AB605" s="70" t="s">
        <v>3250</v>
      </c>
      <c r="AC605" s="70" t="s">
        <v>3657</v>
      </c>
      <c r="AD605" s="70" t="s">
        <v>3656</v>
      </c>
      <c r="AI605" s="98"/>
      <c r="AJ605" s="98"/>
    </row>
    <row r="606" spans="1:36" s="70" customFormat="1">
      <c r="A606" s="70" t="s">
        <v>3658</v>
      </c>
      <c r="B606" s="70" t="s">
        <v>1206</v>
      </c>
      <c r="C606" s="70" t="s">
        <v>1922</v>
      </c>
      <c r="D606" s="70">
        <v>2.5</v>
      </c>
      <c r="E606" s="70">
        <v>0.16644</v>
      </c>
      <c r="F606" s="70">
        <v>15.023</v>
      </c>
      <c r="G606" s="70">
        <v>28.47</v>
      </c>
      <c r="H606" s="70">
        <v>0.26</v>
      </c>
      <c r="AB606" s="70" t="s">
        <v>3250</v>
      </c>
      <c r="AC606" s="70" t="s">
        <v>3657</v>
      </c>
      <c r="AD606" s="70" t="s">
        <v>3658</v>
      </c>
      <c r="AI606" s="98"/>
      <c r="AJ606" s="98"/>
    </row>
    <row r="607" spans="1:36" s="70" customFormat="1">
      <c r="A607" s="70" t="s">
        <v>3659</v>
      </c>
      <c r="B607" s="70" t="s">
        <v>1206</v>
      </c>
      <c r="C607" s="70" t="s">
        <v>1922</v>
      </c>
      <c r="D607" s="70">
        <v>3</v>
      </c>
      <c r="E607" s="70">
        <v>0.16655999999999899</v>
      </c>
      <c r="F607" s="70">
        <v>18.018000000000001</v>
      </c>
      <c r="G607" s="70">
        <v>24.11</v>
      </c>
      <c r="H607" s="70">
        <v>0.26</v>
      </c>
      <c r="AB607" s="70" t="s">
        <v>3250</v>
      </c>
      <c r="AC607" s="70" t="s">
        <v>3657</v>
      </c>
      <c r="AD607" s="70" t="s">
        <v>3659</v>
      </c>
      <c r="AI607" s="98"/>
      <c r="AJ607" s="98"/>
    </row>
    <row r="608" spans="1:36" s="70" customFormat="1">
      <c r="A608" s="70" t="s">
        <v>3660</v>
      </c>
      <c r="B608" s="70" t="s">
        <v>1206</v>
      </c>
      <c r="C608" s="70" t="s">
        <v>1922</v>
      </c>
      <c r="D608" s="70">
        <v>4</v>
      </c>
      <c r="E608" s="70">
        <v>0.16991999999999999</v>
      </c>
      <c r="F608" s="70">
        <v>23.54</v>
      </c>
      <c r="G608" s="70">
        <v>18.54</v>
      </c>
      <c r="H608" s="70">
        <v>0.26</v>
      </c>
      <c r="AB608" s="70" t="s">
        <v>3250</v>
      </c>
      <c r="AC608" s="70" t="s">
        <v>3657</v>
      </c>
      <c r="AD608" s="70" t="s">
        <v>3660</v>
      </c>
      <c r="AI608" s="98"/>
      <c r="AJ608" s="98"/>
    </row>
    <row r="609" spans="1:36" s="70" customFormat="1">
      <c r="A609" s="70" t="s">
        <v>3661</v>
      </c>
      <c r="B609" s="70" t="s">
        <v>1206</v>
      </c>
      <c r="C609" s="70" t="s">
        <v>1922</v>
      </c>
      <c r="D609" s="70">
        <v>5</v>
      </c>
      <c r="E609" s="70">
        <v>0.16980000000000001</v>
      </c>
      <c r="F609" s="70">
        <v>29.452999999999999</v>
      </c>
      <c r="G609" s="70">
        <v>15.14</v>
      </c>
      <c r="H609" s="70">
        <v>0.27</v>
      </c>
      <c r="AB609" s="70" t="s">
        <v>3250</v>
      </c>
      <c r="AC609" s="70" t="s">
        <v>3657</v>
      </c>
      <c r="AD609" s="70" t="s">
        <v>3661</v>
      </c>
      <c r="AI609" s="98"/>
      <c r="AJ609" s="98"/>
    </row>
    <row r="610" spans="1:36" s="70" customFormat="1">
      <c r="A610" s="70" t="s">
        <v>3662</v>
      </c>
      <c r="B610" s="70" t="s">
        <v>1206</v>
      </c>
      <c r="C610" s="70" t="s">
        <v>1922</v>
      </c>
      <c r="D610" s="70">
        <v>6</v>
      </c>
      <c r="E610" s="70">
        <v>0.16583999999999999</v>
      </c>
      <c r="F610" s="70">
        <v>36.186999999999998</v>
      </c>
      <c r="G610" s="70">
        <v>12.84</v>
      </c>
      <c r="H610" s="70">
        <v>0.27</v>
      </c>
      <c r="AB610" s="70" t="s">
        <v>3250</v>
      </c>
      <c r="AC610" s="70" t="s">
        <v>3657</v>
      </c>
      <c r="AD610" s="70" t="s">
        <v>3662</v>
      </c>
      <c r="AI610" s="98"/>
      <c r="AJ610" s="98"/>
    </row>
    <row r="611" spans="1:36" s="70" customFormat="1">
      <c r="A611" s="70" t="s">
        <v>3663</v>
      </c>
      <c r="B611" s="70" t="s">
        <v>1206</v>
      </c>
      <c r="C611" s="70" t="s">
        <v>1920</v>
      </c>
      <c r="D611" s="70">
        <v>0.5</v>
      </c>
      <c r="E611" s="70">
        <v>1.56</v>
      </c>
      <c r="F611" s="70">
        <v>0.32</v>
      </c>
      <c r="G611" s="70">
        <v>45</v>
      </c>
      <c r="H611" s="70">
        <v>0.32</v>
      </c>
      <c r="AB611" s="70" t="s">
        <v>3250</v>
      </c>
      <c r="AC611" s="70" t="s">
        <v>3664</v>
      </c>
      <c r="AD611" s="70" t="s">
        <v>3663</v>
      </c>
      <c r="AI611" s="98"/>
      <c r="AJ611" s="98"/>
    </row>
    <row r="612" spans="1:36" s="70" customFormat="1">
      <c r="A612" s="70" t="s">
        <v>3665</v>
      </c>
      <c r="B612" s="70" t="s">
        <v>1206</v>
      </c>
      <c r="C612" s="70" t="s">
        <v>1920</v>
      </c>
      <c r="D612" s="70">
        <v>0.63</v>
      </c>
      <c r="E612" s="70">
        <v>1.5995999999999999</v>
      </c>
      <c r="F612" s="70">
        <v>0.39</v>
      </c>
      <c r="G612" s="70">
        <v>45</v>
      </c>
      <c r="H612" s="70">
        <v>0.32</v>
      </c>
      <c r="AB612" s="70" t="s">
        <v>3250</v>
      </c>
      <c r="AC612" s="70" t="s">
        <v>3664</v>
      </c>
      <c r="AD612" s="70" t="s">
        <v>3665</v>
      </c>
      <c r="AI612" s="98"/>
      <c r="AJ612" s="98"/>
    </row>
    <row r="613" spans="1:36" s="70" customFormat="1">
      <c r="A613" s="70" t="s">
        <v>3666</v>
      </c>
      <c r="B613" s="70" t="s">
        <v>1206</v>
      </c>
      <c r="C613" s="70" t="s">
        <v>1920</v>
      </c>
      <c r="D613" s="70">
        <v>0.75</v>
      </c>
      <c r="E613" s="70">
        <v>1.5995999999999999</v>
      </c>
      <c r="F613" s="70">
        <v>0.47</v>
      </c>
      <c r="G613" s="70">
        <v>45</v>
      </c>
      <c r="H613" s="70">
        <v>0.32</v>
      </c>
      <c r="AB613" s="70" t="s">
        <v>3250</v>
      </c>
      <c r="AC613" s="70" t="s">
        <v>3664</v>
      </c>
      <c r="AD613" s="70" t="s">
        <v>3666</v>
      </c>
      <c r="AI613" s="98"/>
      <c r="AJ613" s="98"/>
    </row>
    <row r="614" spans="1:36" s="70" customFormat="1">
      <c r="A614" s="70" t="s">
        <v>3667</v>
      </c>
      <c r="B614" s="70" t="s">
        <v>1206</v>
      </c>
      <c r="C614" s="70" t="s">
        <v>1922</v>
      </c>
      <c r="D614" s="70">
        <v>0.5</v>
      </c>
      <c r="E614" s="70">
        <v>1.2995999999999901</v>
      </c>
      <c r="F614" s="70">
        <v>0.38</v>
      </c>
      <c r="G614" s="70">
        <v>45</v>
      </c>
      <c r="H614" s="70">
        <v>0.32</v>
      </c>
      <c r="AB614" s="70" t="s">
        <v>3250</v>
      </c>
      <c r="AC614" s="70" t="s">
        <v>3664</v>
      </c>
      <c r="AD614" s="70" t="s">
        <v>3667</v>
      </c>
      <c r="AI614" s="98"/>
      <c r="AJ614" s="98"/>
    </row>
    <row r="615" spans="1:36" s="70" customFormat="1">
      <c r="A615" s="70" t="s">
        <v>3668</v>
      </c>
      <c r="B615" s="70" t="s">
        <v>1206</v>
      </c>
      <c r="C615" s="70" t="s">
        <v>1922</v>
      </c>
      <c r="D615" s="70">
        <v>0.63</v>
      </c>
      <c r="E615" s="70">
        <v>1.5</v>
      </c>
      <c r="F615" s="70">
        <v>0.42</v>
      </c>
      <c r="G615" s="70">
        <v>45</v>
      </c>
      <c r="H615" s="70">
        <v>0.32</v>
      </c>
      <c r="AB615" s="70" t="s">
        <v>3250</v>
      </c>
      <c r="AC615" s="70" t="s">
        <v>3664</v>
      </c>
      <c r="AD615" s="70" t="s">
        <v>3668</v>
      </c>
      <c r="AI615" s="98"/>
      <c r="AJ615" s="98"/>
    </row>
    <row r="616" spans="1:36" s="70" customFormat="1">
      <c r="A616" s="70" t="s">
        <v>3669</v>
      </c>
      <c r="B616" s="70" t="s">
        <v>1206</v>
      </c>
      <c r="C616" s="70" t="s">
        <v>1922</v>
      </c>
      <c r="D616" s="70">
        <v>0.75</v>
      </c>
      <c r="E616" s="70">
        <v>1.7003999999999999</v>
      </c>
      <c r="F616" s="70">
        <v>0.44</v>
      </c>
      <c r="G616" s="70">
        <v>45</v>
      </c>
      <c r="H616" s="70">
        <v>0.32</v>
      </c>
      <c r="AB616" s="70" t="s">
        <v>3250</v>
      </c>
      <c r="AC616" s="70" t="s">
        <v>3664</v>
      </c>
      <c r="AD616" s="70" t="s">
        <v>3669</v>
      </c>
      <c r="AI616" s="98"/>
      <c r="AJ616" s="98"/>
    </row>
    <row r="617" spans="1:36" s="70" customFormat="1">
      <c r="A617" s="70" t="s">
        <v>3670</v>
      </c>
      <c r="B617" s="70" t="s">
        <v>1206</v>
      </c>
      <c r="C617" s="70" t="s">
        <v>1922</v>
      </c>
      <c r="D617" s="70">
        <v>6.01</v>
      </c>
      <c r="E617" s="70">
        <v>4.29</v>
      </c>
      <c r="F617" s="70">
        <v>1.4</v>
      </c>
      <c r="G617" s="70">
        <v>116</v>
      </c>
      <c r="H617" s="70">
        <v>0.2</v>
      </c>
      <c r="AB617" s="70" t="s">
        <v>3250</v>
      </c>
      <c r="AC617" s="70" t="s">
        <v>3664</v>
      </c>
      <c r="AD617" s="70" t="s">
        <v>3670</v>
      </c>
      <c r="AI617" s="98"/>
      <c r="AJ617" s="98"/>
    </row>
    <row r="618" spans="1:36" s="70" customFormat="1">
      <c r="A618" s="70" t="s">
        <v>3671</v>
      </c>
      <c r="B618" s="70" t="s">
        <v>1206</v>
      </c>
      <c r="C618" s="70" t="s">
        <v>1922</v>
      </c>
      <c r="D618" s="70">
        <v>0.5</v>
      </c>
      <c r="E618" s="70">
        <v>3.2004000000000001</v>
      </c>
      <c r="F618" s="70">
        <v>0.16</v>
      </c>
      <c r="G618" s="70">
        <v>80</v>
      </c>
      <c r="H618" s="70">
        <v>0.26</v>
      </c>
      <c r="AB618" s="70" t="s">
        <v>3250</v>
      </c>
      <c r="AC618" s="70" t="s">
        <v>3664</v>
      </c>
      <c r="AD618" s="70" t="s">
        <v>3671</v>
      </c>
      <c r="AI618" s="98"/>
      <c r="AJ618" s="98"/>
    </row>
    <row r="619" spans="1:36" s="70" customFormat="1">
      <c r="A619" s="70" t="s">
        <v>3672</v>
      </c>
      <c r="B619" s="70" t="s">
        <v>1206</v>
      </c>
      <c r="C619" s="70" t="s">
        <v>1922</v>
      </c>
      <c r="D619" s="70">
        <v>0.63</v>
      </c>
      <c r="E619" s="70">
        <v>3.2004000000000001</v>
      </c>
      <c r="F619" s="70">
        <v>0.2</v>
      </c>
      <c r="G619" s="70">
        <v>80</v>
      </c>
      <c r="H619" s="70">
        <v>0.26</v>
      </c>
      <c r="AB619" s="70" t="s">
        <v>3250</v>
      </c>
      <c r="AC619" s="70" t="s">
        <v>3664</v>
      </c>
      <c r="AD619" s="70" t="s">
        <v>3672</v>
      </c>
      <c r="AI619" s="98"/>
      <c r="AJ619" s="98"/>
    </row>
    <row r="620" spans="1:36" s="70" customFormat="1">
      <c r="A620" s="70" t="s">
        <v>3673</v>
      </c>
      <c r="B620" s="70" t="s">
        <v>1206</v>
      </c>
      <c r="C620" s="70" t="s">
        <v>1922</v>
      </c>
      <c r="D620" s="70">
        <v>0.75</v>
      </c>
      <c r="E620" s="70">
        <v>2.6004</v>
      </c>
      <c r="F620" s="70">
        <v>0.28999999999999998</v>
      </c>
      <c r="G620" s="70">
        <v>70</v>
      </c>
      <c r="H620" s="70">
        <v>0.26</v>
      </c>
      <c r="AB620" s="70" t="s">
        <v>3250</v>
      </c>
      <c r="AC620" s="70" t="s">
        <v>3664</v>
      </c>
      <c r="AD620" s="70" t="s">
        <v>3673</v>
      </c>
      <c r="AI620" s="98"/>
      <c r="AJ620" s="98"/>
    </row>
    <row r="621" spans="1:36" s="70" customFormat="1">
      <c r="A621" s="70" t="s">
        <v>3674</v>
      </c>
      <c r="B621" s="70" t="s">
        <v>1206</v>
      </c>
      <c r="C621" s="70" t="s">
        <v>1922</v>
      </c>
      <c r="D621" s="70">
        <v>0.75</v>
      </c>
      <c r="E621" s="70">
        <v>3.2004000000000001</v>
      </c>
      <c r="F621" s="70">
        <v>0.23</v>
      </c>
      <c r="G621" s="70">
        <v>80</v>
      </c>
      <c r="H621" s="70">
        <v>0.26</v>
      </c>
      <c r="AB621" s="70" t="s">
        <v>3250</v>
      </c>
      <c r="AC621" s="70" t="s">
        <v>3664</v>
      </c>
      <c r="AD621" s="70" t="s">
        <v>3674</v>
      </c>
      <c r="AI621" s="98"/>
      <c r="AJ621" s="98"/>
    </row>
    <row r="622" spans="1:36" s="70" customFormat="1">
      <c r="A622" s="70" t="s">
        <v>3675</v>
      </c>
      <c r="B622" s="70" t="s">
        <v>1206</v>
      </c>
      <c r="C622" s="70" t="s">
        <v>1922</v>
      </c>
      <c r="D622" s="70">
        <v>1.01</v>
      </c>
      <c r="E622" s="70">
        <v>5.0304000000000002</v>
      </c>
      <c r="F622" s="70">
        <v>0.2</v>
      </c>
      <c r="G622" s="70">
        <v>116</v>
      </c>
      <c r="H622" s="70">
        <v>0.2</v>
      </c>
      <c r="AB622" s="70" t="s">
        <v>3250</v>
      </c>
      <c r="AC622" s="70" t="s">
        <v>3664</v>
      </c>
      <c r="AD622" s="70" t="s">
        <v>3675</v>
      </c>
      <c r="AI622" s="98"/>
      <c r="AJ622" s="98"/>
    </row>
    <row r="623" spans="1:36" s="70" customFormat="1">
      <c r="A623" s="70" t="s">
        <v>3676</v>
      </c>
      <c r="B623" s="70" t="s">
        <v>1206</v>
      </c>
      <c r="C623" s="70" t="s">
        <v>1922</v>
      </c>
      <c r="D623" s="70">
        <v>1.76</v>
      </c>
      <c r="E623" s="70">
        <v>5.01</v>
      </c>
      <c r="F623" s="70">
        <v>0.35</v>
      </c>
      <c r="G623" s="70">
        <v>116</v>
      </c>
      <c r="H623" s="70">
        <v>0.2</v>
      </c>
      <c r="AB623" s="70" t="s">
        <v>3250</v>
      </c>
      <c r="AC623" s="70" t="s">
        <v>3664</v>
      </c>
      <c r="AD623" s="70" t="s">
        <v>3676</v>
      </c>
      <c r="AI623" s="98"/>
      <c r="AJ623" s="98"/>
    </row>
    <row r="624" spans="1:36" s="70" customFormat="1">
      <c r="A624" s="70" t="s">
        <v>3677</v>
      </c>
      <c r="B624" s="70" t="s">
        <v>1206</v>
      </c>
      <c r="C624" s="70" t="s">
        <v>1922</v>
      </c>
      <c r="D624" s="70">
        <v>0.5</v>
      </c>
      <c r="E624" s="70">
        <v>0.6</v>
      </c>
      <c r="F624" s="70">
        <v>0.83</v>
      </c>
      <c r="G624" s="70">
        <v>25</v>
      </c>
      <c r="H624" s="70">
        <v>0.32</v>
      </c>
      <c r="AB624" s="70" t="s">
        <v>3250</v>
      </c>
      <c r="AC624" s="70" t="s">
        <v>3664</v>
      </c>
      <c r="AD624" s="70" t="s">
        <v>3677</v>
      </c>
      <c r="AI624" s="98"/>
      <c r="AJ624" s="98"/>
    </row>
    <row r="625" spans="1:36" s="70" customFormat="1">
      <c r="A625" s="70" t="s">
        <v>3678</v>
      </c>
      <c r="B625" s="70" t="s">
        <v>1206</v>
      </c>
      <c r="C625" s="70" t="s">
        <v>1922</v>
      </c>
      <c r="D625" s="70">
        <v>0.5</v>
      </c>
      <c r="E625" s="70">
        <v>1.2995999999999901</v>
      </c>
      <c r="F625" s="70">
        <v>0.38</v>
      </c>
      <c r="G625" s="70">
        <v>38</v>
      </c>
      <c r="H625" s="70">
        <v>0.32</v>
      </c>
      <c r="AB625" s="70" t="s">
        <v>3250</v>
      </c>
      <c r="AC625" s="70" t="s">
        <v>3664</v>
      </c>
      <c r="AD625" s="70" t="s">
        <v>3678</v>
      </c>
      <c r="AI625" s="98"/>
      <c r="AJ625" s="98"/>
    </row>
    <row r="626" spans="1:36" s="70" customFormat="1">
      <c r="A626" s="70" t="s">
        <v>3679</v>
      </c>
      <c r="B626" s="70" t="s">
        <v>1206</v>
      </c>
      <c r="C626" s="70" t="s">
        <v>1922</v>
      </c>
      <c r="D626" s="70">
        <v>1.01</v>
      </c>
      <c r="E626" s="70">
        <v>5.0304000000000002</v>
      </c>
      <c r="F626" s="70">
        <v>0.2</v>
      </c>
      <c r="G626" s="70">
        <v>116</v>
      </c>
      <c r="H626" s="70">
        <v>0.2</v>
      </c>
      <c r="AB626" s="70" t="s">
        <v>3250</v>
      </c>
      <c r="AC626" s="70" t="s">
        <v>3664</v>
      </c>
      <c r="AD626" s="70" t="s">
        <v>3679</v>
      </c>
      <c r="AI626" s="98"/>
      <c r="AJ626" s="98"/>
    </row>
    <row r="627" spans="1:36" s="70" customFormat="1">
      <c r="A627" s="70" t="s">
        <v>3680</v>
      </c>
      <c r="B627" s="70" t="s">
        <v>1206</v>
      </c>
      <c r="C627" s="70" t="s">
        <v>1922</v>
      </c>
      <c r="D627" s="70">
        <v>0.5</v>
      </c>
      <c r="E627" s="70">
        <v>0.50039999999999996</v>
      </c>
      <c r="F627" s="70">
        <v>1</v>
      </c>
      <c r="G627" s="70">
        <v>38</v>
      </c>
      <c r="H627" s="70">
        <v>0.32</v>
      </c>
      <c r="AB627" s="70" t="s">
        <v>3250</v>
      </c>
      <c r="AC627" s="70" t="s">
        <v>3664</v>
      </c>
      <c r="AD627" s="70" t="s">
        <v>3680</v>
      </c>
      <c r="AI627" s="98"/>
      <c r="AJ627" s="98"/>
    </row>
    <row r="628" spans="1:36" s="70" customFormat="1">
      <c r="A628" s="70" t="s">
        <v>3681</v>
      </c>
      <c r="B628" s="70" t="s">
        <v>1206</v>
      </c>
      <c r="C628" s="70" t="s">
        <v>1922</v>
      </c>
      <c r="D628" s="70">
        <v>0.38</v>
      </c>
      <c r="E628" s="70">
        <v>5.1504000000000003</v>
      </c>
      <c r="F628" s="70">
        <v>7.0000000000000007E-2</v>
      </c>
      <c r="G628" s="70">
        <v>116</v>
      </c>
      <c r="H628" s="70">
        <v>0.2</v>
      </c>
      <c r="AB628" s="70" t="s">
        <v>3250</v>
      </c>
      <c r="AC628" s="70" t="s">
        <v>3664</v>
      </c>
      <c r="AD628" s="70" t="s">
        <v>3681</v>
      </c>
      <c r="AI628" s="98"/>
      <c r="AJ628" s="98"/>
    </row>
    <row r="629" spans="1:36" s="70" customFormat="1">
      <c r="A629" s="70" t="s">
        <v>3682</v>
      </c>
      <c r="B629" s="70" t="s">
        <v>1206</v>
      </c>
      <c r="C629" s="70" t="s">
        <v>1922</v>
      </c>
      <c r="D629" s="70">
        <v>0.5</v>
      </c>
      <c r="E629" s="70">
        <v>5.4504000000000001</v>
      </c>
      <c r="F629" s="70">
        <v>0.09</v>
      </c>
      <c r="G629" s="70">
        <v>105</v>
      </c>
      <c r="H629" s="70">
        <v>0.2</v>
      </c>
      <c r="AB629" s="70" t="s">
        <v>3250</v>
      </c>
      <c r="AC629" s="70" t="s">
        <v>3664</v>
      </c>
      <c r="AD629" s="70" t="s">
        <v>3682</v>
      </c>
      <c r="AI629" s="98"/>
      <c r="AJ629" s="98"/>
    </row>
    <row r="630" spans="1:36" s="70" customFormat="1">
      <c r="A630" s="70" t="s">
        <v>3683</v>
      </c>
      <c r="B630" s="70" t="s">
        <v>1206</v>
      </c>
      <c r="C630" s="70" t="s">
        <v>1922</v>
      </c>
      <c r="D630" s="70">
        <v>0.63</v>
      </c>
      <c r="E630" s="70">
        <v>5.6003999999999996</v>
      </c>
      <c r="F630" s="70">
        <v>0.11</v>
      </c>
      <c r="G630" s="70">
        <v>105</v>
      </c>
      <c r="H630" s="70">
        <v>0.2</v>
      </c>
      <c r="AB630" s="70" t="s">
        <v>3250</v>
      </c>
      <c r="AC630" s="70" t="s">
        <v>3664</v>
      </c>
      <c r="AD630" s="70" t="s">
        <v>3683</v>
      </c>
      <c r="AI630" s="98"/>
      <c r="AJ630" s="98"/>
    </row>
    <row r="631" spans="1:36" s="70" customFormat="1">
      <c r="A631" s="70" t="s">
        <v>3684</v>
      </c>
      <c r="B631" s="70" t="s">
        <v>1206</v>
      </c>
      <c r="C631" s="70" t="s">
        <v>1922</v>
      </c>
      <c r="D631" s="70">
        <v>0.75</v>
      </c>
      <c r="E631" s="70">
        <v>5.0796000000000001</v>
      </c>
      <c r="F631" s="70">
        <v>0.14000000000000001</v>
      </c>
      <c r="G631" s="70">
        <v>116</v>
      </c>
      <c r="H631" s="70">
        <v>0.2</v>
      </c>
      <c r="AB631" s="70" t="s">
        <v>3250</v>
      </c>
      <c r="AC631" s="70" t="s">
        <v>3664</v>
      </c>
      <c r="AD631" s="70" t="s">
        <v>3684</v>
      </c>
      <c r="AI631" s="98"/>
      <c r="AJ631" s="98"/>
    </row>
    <row r="632" spans="1:36" s="70" customFormat="1">
      <c r="A632" s="70" t="s">
        <v>3685</v>
      </c>
      <c r="B632" s="70" t="s">
        <v>1206</v>
      </c>
      <c r="C632" s="70" t="s">
        <v>1922</v>
      </c>
      <c r="D632" s="70">
        <v>0.75</v>
      </c>
      <c r="E632" s="70">
        <v>5.7695999999999996</v>
      </c>
      <c r="F632" s="70">
        <v>0.13</v>
      </c>
      <c r="G632" s="70">
        <v>105</v>
      </c>
      <c r="H632" s="70">
        <v>0.2</v>
      </c>
      <c r="AB632" s="70" t="s">
        <v>3250</v>
      </c>
      <c r="AC632" s="70" t="s">
        <v>3664</v>
      </c>
      <c r="AD632" s="70" t="s">
        <v>3685</v>
      </c>
      <c r="AI632" s="98"/>
      <c r="AJ632" s="98"/>
    </row>
    <row r="633" spans="1:36" s="70" customFormat="1">
      <c r="A633" s="70" t="s">
        <v>3686</v>
      </c>
      <c r="B633" s="70" t="s">
        <v>1206</v>
      </c>
      <c r="C633" s="70" t="s">
        <v>1922</v>
      </c>
      <c r="D633" s="70">
        <v>0.5</v>
      </c>
      <c r="E633" s="70">
        <v>1.7003999999999999</v>
      </c>
      <c r="F633" s="70">
        <v>0.28999999999999998</v>
      </c>
      <c r="G633" s="70">
        <v>45</v>
      </c>
      <c r="H633" s="70">
        <v>0.32</v>
      </c>
      <c r="AB633" s="70" t="s">
        <v>3250</v>
      </c>
      <c r="AC633" s="70" t="s">
        <v>3664</v>
      </c>
      <c r="AD633" s="70" t="s">
        <v>3686</v>
      </c>
      <c r="AI633" s="98"/>
      <c r="AJ633" s="98"/>
    </row>
    <row r="634" spans="1:36" s="70" customFormat="1">
      <c r="A634" s="70" t="s">
        <v>3687</v>
      </c>
      <c r="B634" s="70" t="s">
        <v>1206</v>
      </c>
      <c r="C634" s="70" t="s">
        <v>1922</v>
      </c>
      <c r="D634" s="70">
        <v>0.38</v>
      </c>
      <c r="E634" s="70">
        <v>5.0004</v>
      </c>
      <c r="F634" s="70">
        <v>0.08</v>
      </c>
      <c r="G634" s="70">
        <v>115.81</v>
      </c>
      <c r="H634" s="70">
        <v>0.2</v>
      </c>
      <c r="AB634" s="70" t="s">
        <v>3250</v>
      </c>
      <c r="AC634" s="70" t="s">
        <v>3664</v>
      </c>
      <c r="AD634" s="70" t="s">
        <v>3687</v>
      </c>
      <c r="AI634" s="98"/>
      <c r="AJ634" s="98"/>
    </row>
    <row r="635" spans="1:36" s="70" customFormat="1">
      <c r="A635" s="70" t="s">
        <v>3254</v>
      </c>
      <c r="B635" s="70" t="s">
        <v>1206</v>
      </c>
      <c r="C635" s="70" t="s">
        <v>1922</v>
      </c>
      <c r="D635" s="70">
        <v>0.88</v>
      </c>
      <c r="E635" s="70">
        <v>4.8600000000000003</v>
      </c>
      <c r="F635" s="70">
        <v>0.18</v>
      </c>
      <c r="G635" s="70">
        <v>115.81</v>
      </c>
      <c r="H635" s="70">
        <v>0.2</v>
      </c>
      <c r="AB635" s="70" t="s">
        <v>3250</v>
      </c>
      <c r="AC635" s="70" t="s">
        <v>3664</v>
      </c>
      <c r="AD635" s="70" t="s">
        <v>3254</v>
      </c>
      <c r="AI635" s="98"/>
      <c r="AJ635" s="98"/>
    </row>
    <row r="636" spans="1:36" s="70" customFormat="1">
      <c r="A636" s="70" t="s">
        <v>3429</v>
      </c>
      <c r="B636" s="70" t="s">
        <v>1206</v>
      </c>
      <c r="C636" s="70" t="s">
        <v>1922</v>
      </c>
      <c r="D636" s="70">
        <v>1</v>
      </c>
      <c r="E636" s="70">
        <v>0.24959999999999999</v>
      </c>
      <c r="F636" s="70">
        <v>4</v>
      </c>
      <c r="G636" s="70">
        <v>1.5</v>
      </c>
      <c r="H636" s="70">
        <v>0.35</v>
      </c>
      <c r="AB636" s="70" t="s">
        <v>3250</v>
      </c>
      <c r="AC636" s="70" t="s">
        <v>3664</v>
      </c>
      <c r="AD636" s="70" t="s">
        <v>3429</v>
      </c>
      <c r="AI636" s="98"/>
      <c r="AJ636" s="98"/>
    </row>
    <row r="637" spans="1:36" s="70" customFormat="1">
      <c r="A637" s="70" t="s">
        <v>3688</v>
      </c>
      <c r="B637" s="70" t="s">
        <v>1206</v>
      </c>
      <c r="C637" s="70" t="s">
        <v>1923</v>
      </c>
      <c r="D637" s="70">
        <v>1</v>
      </c>
      <c r="E637" s="70">
        <v>12.004799999999999</v>
      </c>
      <c r="F637" s="70">
        <v>0.08</v>
      </c>
      <c r="G637" s="70">
        <v>120</v>
      </c>
      <c r="H637" s="70">
        <v>0.2</v>
      </c>
      <c r="AB637" s="70" t="s">
        <v>3250</v>
      </c>
      <c r="AC637" s="70" t="s">
        <v>3689</v>
      </c>
      <c r="AD637" s="70" t="s">
        <v>3688</v>
      </c>
      <c r="AI637" s="98"/>
      <c r="AJ637" s="98"/>
    </row>
    <row r="638" spans="1:36" s="70" customFormat="1">
      <c r="A638" s="70" t="s">
        <v>3690</v>
      </c>
      <c r="B638" s="70" t="s">
        <v>1206</v>
      </c>
      <c r="C638" s="70" t="s">
        <v>1923</v>
      </c>
      <c r="D638" s="70">
        <v>1.5</v>
      </c>
      <c r="E638" s="70">
        <v>18.007199999999902</v>
      </c>
      <c r="F638" s="70">
        <v>0.08</v>
      </c>
      <c r="G638" s="70">
        <v>120</v>
      </c>
      <c r="H638" s="70">
        <v>0.2</v>
      </c>
      <c r="AB638" s="70" t="s">
        <v>3250</v>
      </c>
      <c r="AC638" s="70" t="s">
        <v>3689</v>
      </c>
      <c r="AD638" s="70" t="s">
        <v>3690</v>
      </c>
      <c r="AI638" s="98"/>
      <c r="AJ638" s="98"/>
    </row>
    <row r="639" spans="1:36" s="70" customFormat="1">
      <c r="A639" s="70" t="s">
        <v>3691</v>
      </c>
      <c r="B639" s="70" t="s">
        <v>1206</v>
      </c>
      <c r="C639" s="70" t="s">
        <v>1923</v>
      </c>
      <c r="D639" s="70">
        <v>2.5</v>
      </c>
      <c r="E639" s="70">
        <v>30.012</v>
      </c>
      <c r="F639" s="70">
        <v>0.08</v>
      </c>
      <c r="G639" s="70">
        <v>120</v>
      </c>
      <c r="H639" s="70">
        <v>0.2</v>
      </c>
      <c r="AB639" s="70" t="s">
        <v>3250</v>
      </c>
      <c r="AC639" s="70" t="s">
        <v>3689</v>
      </c>
      <c r="AD639" s="70" t="s">
        <v>3691</v>
      </c>
      <c r="AI639" s="98"/>
      <c r="AJ639" s="98"/>
    </row>
    <row r="640" spans="1:36" s="70" customFormat="1">
      <c r="A640" s="70" t="s">
        <v>3692</v>
      </c>
      <c r="B640" s="70" t="s">
        <v>1206</v>
      </c>
      <c r="C640" s="70" t="s">
        <v>1923</v>
      </c>
      <c r="D640" s="70">
        <v>0.5</v>
      </c>
      <c r="E640" s="70">
        <v>6.0023999999999997</v>
      </c>
      <c r="F640" s="70">
        <v>0.08</v>
      </c>
      <c r="G640" s="70">
        <v>120</v>
      </c>
      <c r="H640" s="70">
        <v>0.2</v>
      </c>
      <c r="AB640" s="70" t="s">
        <v>3250</v>
      </c>
      <c r="AC640" s="70" t="s">
        <v>3689</v>
      </c>
      <c r="AD640" s="70" t="s">
        <v>3692</v>
      </c>
      <c r="AI640" s="98"/>
      <c r="AJ640" s="98"/>
    </row>
    <row r="641" spans="1:36" s="70" customFormat="1">
      <c r="A641" s="70" t="s">
        <v>3693</v>
      </c>
      <c r="B641" s="70" t="s">
        <v>1206</v>
      </c>
      <c r="C641" s="70" t="s">
        <v>1923</v>
      </c>
      <c r="D641" s="70">
        <v>0.38</v>
      </c>
      <c r="E641" s="70">
        <v>1.7904</v>
      </c>
      <c r="F641" s="70">
        <v>0.21</v>
      </c>
      <c r="G641" s="70">
        <v>120</v>
      </c>
      <c r="H641" s="70">
        <v>0.24</v>
      </c>
      <c r="AB641" s="70" t="s">
        <v>3250</v>
      </c>
      <c r="AC641" s="70" t="s">
        <v>3689</v>
      </c>
      <c r="AD641" s="70" t="s">
        <v>3693</v>
      </c>
      <c r="AI641" s="98"/>
      <c r="AJ641" s="98"/>
    </row>
    <row r="642" spans="1:36" s="70" customFormat="1">
      <c r="A642" s="70" t="s">
        <v>3694</v>
      </c>
      <c r="B642" s="70" t="s">
        <v>1206</v>
      </c>
      <c r="C642" s="70" t="s">
        <v>1923</v>
      </c>
      <c r="D642" s="70">
        <v>0.75</v>
      </c>
      <c r="E642" s="70">
        <v>3</v>
      </c>
      <c r="F642" s="70">
        <v>0.25</v>
      </c>
      <c r="G642" s="70">
        <v>100</v>
      </c>
      <c r="H642" s="70">
        <v>0.3</v>
      </c>
      <c r="AB642" s="70" t="s">
        <v>3250</v>
      </c>
      <c r="AC642" s="70" t="s">
        <v>3689</v>
      </c>
      <c r="AD642" s="70" t="s">
        <v>3694</v>
      </c>
      <c r="AI642" s="98"/>
      <c r="AJ642" s="98"/>
    </row>
    <row r="643" spans="1:36" s="70" customFormat="1">
      <c r="A643" s="70" t="s">
        <v>3695</v>
      </c>
      <c r="B643" s="70" t="s">
        <v>1206</v>
      </c>
      <c r="C643" s="70" t="s">
        <v>1923</v>
      </c>
      <c r="D643" s="70">
        <v>0.75</v>
      </c>
      <c r="E643" s="70">
        <v>8.0003999999999902</v>
      </c>
      <c r="F643" s="70">
        <v>0.09</v>
      </c>
      <c r="G643" s="70">
        <v>144</v>
      </c>
      <c r="H643" s="70">
        <v>0.3</v>
      </c>
      <c r="AB643" s="70" t="s">
        <v>3250</v>
      </c>
      <c r="AC643" s="70" t="s">
        <v>3689</v>
      </c>
      <c r="AD643" s="70" t="s">
        <v>3695</v>
      </c>
      <c r="AI643" s="98"/>
      <c r="AJ643" s="98"/>
    </row>
    <row r="644" spans="1:36" s="70" customFormat="1">
      <c r="A644" s="70" t="s">
        <v>3696</v>
      </c>
      <c r="B644" s="70" t="s">
        <v>1206</v>
      </c>
      <c r="C644" s="70" t="s">
        <v>1923</v>
      </c>
      <c r="D644" s="70">
        <v>0.25</v>
      </c>
      <c r="E644" s="70">
        <v>1.6703999999999899</v>
      </c>
      <c r="F644" s="70">
        <v>0.15</v>
      </c>
      <c r="G644" s="70">
        <v>70</v>
      </c>
      <c r="H644" s="70">
        <v>0.36</v>
      </c>
      <c r="AB644" s="70" t="s">
        <v>3250</v>
      </c>
      <c r="AC644" s="70" t="s">
        <v>3689</v>
      </c>
      <c r="AD644" s="70" t="s">
        <v>3696</v>
      </c>
      <c r="AI644" s="98"/>
      <c r="AJ644" s="98"/>
    </row>
    <row r="645" spans="1:36" s="70" customFormat="1">
      <c r="A645" s="70" t="s">
        <v>3697</v>
      </c>
      <c r="B645" s="70" t="s">
        <v>1206</v>
      </c>
      <c r="C645" s="70" t="s">
        <v>1923</v>
      </c>
      <c r="D645" s="70">
        <v>0.25</v>
      </c>
      <c r="E645" s="70">
        <v>0.56040000000000001</v>
      </c>
      <c r="F645" s="70">
        <v>0.45</v>
      </c>
      <c r="G645" s="70">
        <v>69.89</v>
      </c>
      <c r="H645" s="70">
        <v>0.3</v>
      </c>
      <c r="AB645" s="70" t="s">
        <v>3250</v>
      </c>
      <c r="AC645" s="70" t="s">
        <v>3689</v>
      </c>
      <c r="AD645" s="70" t="s">
        <v>3697</v>
      </c>
      <c r="AI645" s="98"/>
      <c r="AJ645" s="98"/>
    </row>
    <row r="646" spans="1:36" s="70" customFormat="1">
      <c r="A646" s="70" t="s">
        <v>3698</v>
      </c>
      <c r="B646" s="70" t="s">
        <v>1206</v>
      </c>
      <c r="C646" s="70" t="s">
        <v>1923</v>
      </c>
      <c r="D646" s="70">
        <v>0.38</v>
      </c>
      <c r="E646" s="70">
        <v>1.1399999999999999</v>
      </c>
      <c r="F646" s="70">
        <v>0.33</v>
      </c>
      <c r="G646" s="70">
        <v>70</v>
      </c>
      <c r="H646" s="70">
        <v>0.35</v>
      </c>
      <c r="AB646" s="70" t="s">
        <v>3250</v>
      </c>
      <c r="AC646" s="70" t="s">
        <v>3689</v>
      </c>
      <c r="AD646" s="70" t="s">
        <v>3698</v>
      </c>
      <c r="AI646" s="98"/>
      <c r="AJ646" s="98"/>
    </row>
    <row r="647" spans="1:36" s="70" customFormat="1">
      <c r="A647" s="70" t="s">
        <v>3699</v>
      </c>
      <c r="B647" s="70" t="s">
        <v>1206</v>
      </c>
      <c r="C647" s="70" t="s">
        <v>1919</v>
      </c>
      <c r="D647" s="70">
        <v>0.5</v>
      </c>
      <c r="E647" s="70">
        <v>0.18959999999999999</v>
      </c>
      <c r="F647" s="70">
        <v>2.63</v>
      </c>
      <c r="G647" s="70">
        <v>85</v>
      </c>
      <c r="H647" s="70">
        <v>0.21</v>
      </c>
      <c r="AB647" s="70" t="s">
        <v>3250</v>
      </c>
      <c r="AC647" s="70" t="s">
        <v>3689</v>
      </c>
      <c r="AD647" s="70" t="s">
        <v>3699</v>
      </c>
      <c r="AI647" s="98"/>
      <c r="AJ647" s="98"/>
    </row>
    <row r="648" spans="1:36" s="70" customFormat="1">
      <c r="A648" s="70" t="s">
        <v>3700</v>
      </c>
      <c r="B648" s="70" t="s">
        <v>1206</v>
      </c>
      <c r="C648" s="70" t="s">
        <v>1923</v>
      </c>
      <c r="D648" s="70">
        <v>0.2</v>
      </c>
      <c r="E648" s="70">
        <v>2.4011999999999998</v>
      </c>
      <c r="F648" s="70">
        <v>0.08</v>
      </c>
      <c r="G648" s="70">
        <v>120</v>
      </c>
      <c r="H648" s="70">
        <v>0.2</v>
      </c>
      <c r="AB648" s="70" t="s">
        <v>3250</v>
      </c>
      <c r="AC648" s="70" t="s">
        <v>3689</v>
      </c>
      <c r="AD648" s="70" t="s">
        <v>3700</v>
      </c>
      <c r="AI648" s="98"/>
      <c r="AJ648" s="98"/>
    </row>
    <row r="649" spans="1:36" s="70" customFormat="1">
      <c r="A649" s="70" t="s">
        <v>3701</v>
      </c>
      <c r="B649" s="70" t="s">
        <v>1206</v>
      </c>
      <c r="C649" s="70" t="s">
        <v>1923</v>
      </c>
      <c r="D649" s="70">
        <v>1</v>
      </c>
      <c r="E649" s="70">
        <v>1.2995999999999901</v>
      </c>
      <c r="F649" s="70">
        <v>0.77</v>
      </c>
      <c r="G649" s="70">
        <v>59</v>
      </c>
      <c r="H649" s="70">
        <v>0.22</v>
      </c>
      <c r="AB649" s="70" t="s">
        <v>3250</v>
      </c>
      <c r="AC649" s="70" t="s">
        <v>3689</v>
      </c>
      <c r="AD649" s="70" t="s">
        <v>3701</v>
      </c>
      <c r="AI649" s="98"/>
      <c r="AJ649" s="98"/>
    </row>
    <row r="650" spans="1:36" s="70" customFormat="1">
      <c r="A650" s="70" t="s">
        <v>3290</v>
      </c>
      <c r="B650" s="70" t="s">
        <v>1206</v>
      </c>
      <c r="C650" s="70" t="s">
        <v>1922</v>
      </c>
      <c r="D650" s="70">
        <v>6.25E-2</v>
      </c>
      <c r="E650" s="70">
        <v>3.9996</v>
      </c>
      <c r="F650" s="70">
        <v>0</v>
      </c>
      <c r="G650" s="70">
        <v>488.22</v>
      </c>
      <c r="H650" s="70">
        <v>0.12</v>
      </c>
      <c r="AB650" s="70" t="s">
        <v>3250</v>
      </c>
      <c r="AC650" s="70" t="s">
        <v>3689</v>
      </c>
      <c r="AD650" s="70" t="s">
        <v>3290</v>
      </c>
      <c r="AI650" s="98"/>
      <c r="AJ650" s="98"/>
    </row>
    <row r="651" spans="1:36" s="70" customFormat="1">
      <c r="A651" s="70" t="s">
        <v>3702</v>
      </c>
      <c r="B651" s="70" t="s">
        <v>1206</v>
      </c>
      <c r="C651" s="70" t="s">
        <v>1923</v>
      </c>
      <c r="D651" s="70">
        <v>1</v>
      </c>
      <c r="E651" s="70">
        <v>9.9995999999999992</v>
      </c>
      <c r="F651" s="70">
        <v>0.1</v>
      </c>
      <c r="G651" s="70">
        <v>159.74</v>
      </c>
      <c r="H651" s="70">
        <v>0.19</v>
      </c>
      <c r="AB651" s="70" t="s">
        <v>3250</v>
      </c>
      <c r="AC651" s="70" t="s">
        <v>3689</v>
      </c>
      <c r="AD651" s="70" t="s">
        <v>3702</v>
      </c>
      <c r="AI651" s="98"/>
      <c r="AJ651" s="98"/>
    </row>
    <row r="652" spans="1:36" s="70" customFormat="1">
      <c r="A652" s="70" t="s">
        <v>3703</v>
      </c>
      <c r="B652" s="70" t="s">
        <v>1206</v>
      </c>
      <c r="C652" s="70" t="s">
        <v>1923</v>
      </c>
      <c r="D652" s="70">
        <v>0.5</v>
      </c>
      <c r="E652" s="70">
        <v>9.9995999999999992</v>
      </c>
      <c r="F652" s="70">
        <v>0.05</v>
      </c>
      <c r="G652" s="70">
        <v>159.74</v>
      </c>
      <c r="H652" s="70">
        <v>0.19</v>
      </c>
      <c r="AB652" s="70" t="s">
        <v>3250</v>
      </c>
      <c r="AC652" s="70" t="s">
        <v>3689</v>
      </c>
      <c r="AD652" s="70" t="s">
        <v>3703</v>
      </c>
      <c r="AI652" s="98"/>
      <c r="AJ652" s="98"/>
    </row>
    <row r="653" spans="1:36" s="70" customFormat="1">
      <c r="A653" s="70" t="s">
        <v>3704</v>
      </c>
      <c r="B653" s="70" t="s">
        <v>1206</v>
      </c>
      <c r="C653" s="70" t="s">
        <v>1923</v>
      </c>
      <c r="D653" s="70">
        <v>0.5</v>
      </c>
      <c r="E653" s="70">
        <v>11.0304</v>
      </c>
      <c r="F653" s="70">
        <v>0.05</v>
      </c>
      <c r="G653" s="70">
        <v>119.81</v>
      </c>
      <c r="H653" s="70">
        <v>0.3</v>
      </c>
      <c r="AB653" s="70" t="s">
        <v>3250</v>
      </c>
      <c r="AC653" s="70" t="s">
        <v>3689</v>
      </c>
      <c r="AD653" s="70" t="s">
        <v>3704</v>
      </c>
      <c r="AI653" s="98"/>
      <c r="AJ653" s="98"/>
    </row>
    <row r="654" spans="1:36" s="70" customFormat="1">
      <c r="A654" s="70" t="s">
        <v>3705</v>
      </c>
      <c r="B654" s="70" t="s">
        <v>1206</v>
      </c>
      <c r="C654" s="70" t="s">
        <v>1923</v>
      </c>
      <c r="D654" s="70">
        <v>0.75</v>
      </c>
      <c r="E654" s="70">
        <v>0.66120000000000001</v>
      </c>
      <c r="F654" s="70">
        <v>1.1299999999999999</v>
      </c>
      <c r="G654" s="70">
        <v>70</v>
      </c>
      <c r="H654" s="70">
        <v>0.24</v>
      </c>
      <c r="AB654" s="70" t="s">
        <v>3250</v>
      </c>
      <c r="AC654" s="70" t="s">
        <v>3689</v>
      </c>
      <c r="AD654" s="70" t="s">
        <v>3705</v>
      </c>
      <c r="AI654" s="98"/>
      <c r="AJ654" s="98"/>
    </row>
    <row r="655" spans="1:36" s="70" customFormat="1">
      <c r="A655" s="70" t="s">
        <v>3425</v>
      </c>
      <c r="B655" s="70" t="s">
        <v>1206</v>
      </c>
      <c r="C655" s="70" t="s">
        <v>1923</v>
      </c>
      <c r="D655" s="70">
        <v>0.75</v>
      </c>
      <c r="E655" s="70">
        <v>0.83040000000000003</v>
      </c>
      <c r="F655" s="70">
        <v>0.9</v>
      </c>
      <c r="G655" s="70">
        <v>36.94</v>
      </c>
      <c r="H655" s="70">
        <v>0.31</v>
      </c>
      <c r="AB655" s="70" t="s">
        <v>3250</v>
      </c>
      <c r="AC655" s="70" t="s">
        <v>3689</v>
      </c>
      <c r="AD655" s="70" t="s">
        <v>3425</v>
      </c>
      <c r="AI655" s="98"/>
      <c r="AJ655" s="98"/>
    </row>
    <row r="656" spans="1:36" s="70" customFormat="1">
      <c r="A656" s="70" t="s">
        <v>3426</v>
      </c>
      <c r="B656" s="70" t="s">
        <v>1206</v>
      </c>
      <c r="C656" s="70" t="s">
        <v>1923</v>
      </c>
      <c r="D656" s="70">
        <v>0.75</v>
      </c>
      <c r="E656" s="70">
        <v>0.8004</v>
      </c>
      <c r="F656" s="70">
        <v>0.94</v>
      </c>
      <c r="G656" s="70">
        <v>22</v>
      </c>
      <c r="H656" s="70">
        <v>0.31</v>
      </c>
      <c r="AB656" s="70" t="s">
        <v>3250</v>
      </c>
      <c r="AC656" s="70" t="s">
        <v>3689</v>
      </c>
      <c r="AD656" s="70" t="s">
        <v>3426</v>
      </c>
      <c r="AI656" s="98"/>
      <c r="AJ656" s="98"/>
    </row>
    <row r="657" spans="1:36" s="70" customFormat="1">
      <c r="A657" s="70" t="s">
        <v>3706</v>
      </c>
      <c r="B657" s="70" t="s">
        <v>1206</v>
      </c>
      <c r="C657" s="70" t="s">
        <v>1922</v>
      </c>
      <c r="D657" s="70">
        <v>6.5</v>
      </c>
      <c r="E657" s="70">
        <v>0.23147999999999999</v>
      </c>
      <c r="F657" s="70">
        <v>28.08</v>
      </c>
      <c r="G657" s="70">
        <v>7.15</v>
      </c>
      <c r="H657" s="70">
        <v>0.3</v>
      </c>
      <c r="AB657" s="70" t="s">
        <v>3250</v>
      </c>
      <c r="AC657" s="70" t="s">
        <v>3707</v>
      </c>
      <c r="AD657" s="70" t="s">
        <v>3706</v>
      </c>
      <c r="AI657" s="98"/>
      <c r="AJ657" s="98"/>
    </row>
    <row r="658" spans="1:36" s="70" customFormat="1">
      <c r="A658" s="70" t="s">
        <v>3708</v>
      </c>
      <c r="B658" s="70" t="s">
        <v>1206</v>
      </c>
      <c r="C658" s="70" t="s">
        <v>1922</v>
      </c>
      <c r="D658" s="70">
        <v>6.5</v>
      </c>
      <c r="E658" s="70">
        <v>0.16883999999999999</v>
      </c>
      <c r="F658" s="70">
        <v>38.497</v>
      </c>
      <c r="G658" s="70">
        <v>7.15</v>
      </c>
      <c r="H658" s="70">
        <v>0.3</v>
      </c>
      <c r="AB658" s="70" t="s">
        <v>3250</v>
      </c>
      <c r="AC658" s="70" t="s">
        <v>3707</v>
      </c>
      <c r="AD658" s="70" t="s">
        <v>3708</v>
      </c>
      <c r="AI658" s="98"/>
      <c r="AJ658" s="98"/>
    </row>
    <row r="659" spans="1:36" s="70" customFormat="1">
      <c r="A659" s="70" t="s">
        <v>3709</v>
      </c>
      <c r="B659" s="70" t="s">
        <v>1206</v>
      </c>
      <c r="C659" s="70" t="s">
        <v>1922</v>
      </c>
      <c r="D659" s="70">
        <v>8.25</v>
      </c>
      <c r="E659" s="70">
        <v>0.24359999999999901</v>
      </c>
      <c r="F659" s="70">
        <v>33.866999999999997</v>
      </c>
      <c r="G659" s="70">
        <v>5.85</v>
      </c>
      <c r="H659" s="70">
        <v>0.28999999999999998</v>
      </c>
      <c r="AB659" s="70" t="s">
        <v>3250</v>
      </c>
      <c r="AC659" s="70" t="s">
        <v>3707</v>
      </c>
      <c r="AD659" s="70" t="s">
        <v>3709</v>
      </c>
      <c r="AI659" s="98"/>
      <c r="AJ659" s="98"/>
    </row>
    <row r="660" spans="1:36" s="70" customFormat="1">
      <c r="A660" s="70" t="s">
        <v>3710</v>
      </c>
      <c r="B660" s="70" t="s">
        <v>1206</v>
      </c>
      <c r="C660" s="70" t="s">
        <v>1922</v>
      </c>
      <c r="D660" s="70">
        <v>10.25</v>
      </c>
      <c r="E660" s="70">
        <v>0.2424</v>
      </c>
      <c r="F660" s="70">
        <v>42.284999999999997</v>
      </c>
      <c r="G660" s="70">
        <v>4.9000000000000004</v>
      </c>
      <c r="H660" s="70">
        <v>0.28999999999999998</v>
      </c>
      <c r="AB660" s="70" t="s">
        <v>3250</v>
      </c>
      <c r="AC660" s="70" t="s">
        <v>3707</v>
      </c>
      <c r="AD660" s="70" t="s">
        <v>3710</v>
      </c>
      <c r="AI660" s="98"/>
      <c r="AJ660" s="98"/>
    </row>
    <row r="661" spans="1:36" s="70" customFormat="1">
      <c r="A661" s="70" t="s">
        <v>3711</v>
      </c>
      <c r="B661" s="70" t="s">
        <v>1206</v>
      </c>
      <c r="C661" s="70" t="s">
        <v>1922</v>
      </c>
      <c r="D661" s="70">
        <v>6.5</v>
      </c>
      <c r="E661" s="70">
        <v>0.23951999999999901</v>
      </c>
      <c r="F661" s="70">
        <v>27.132999999999999</v>
      </c>
      <c r="G661" s="70">
        <v>7.15</v>
      </c>
      <c r="H661" s="70">
        <v>0.3</v>
      </c>
      <c r="AB661" s="70" t="s">
        <v>3250</v>
      </c>
      <c r="AC661" s="70" t="s">
        <v>3707</v>
      </c>
      <c r="AD661" s="70" t="s">
        <v>3711</v>
      </c>
      <c r="AI661" s="98"/>
      <c r="AJ661" s="98"/>
    </row>
    <row r="662" spans="1:36" s="70" customFormat="1">
      <c r="A662" s="70" t="s">
        <v>3712</v>
      </c>
      <c r="B662" s="70" t="s">
        <v>1206</v>
      </c>
      <c r="C662" s="70" t="s">
        <v>1922</v>
      </c>
      <c r="D662" s="70">
        <v>6.5</v>
      </c>
      <c r="E662" s="70">
        <v>0.16883999999999999</v>
      </c>
      <c r="F662" s="70">
        <v>38.497</v>
      </c>
      <c r="G662" s="70">
        <v>7.15</v>
      </c>
      <c r="H662" s="70">
        <v>0.3</v>
      </c>
      <c r="AB662" s="70" t="s">
        <v>3250</v>
      </c>
      <c r="AC662" s="70" t="s">
        <v>3707</v>
      </c>
      <c r="AD662" s="70" t="s">
        <v>3712</v>
      </c>
      <c r="AI662" s="98"/>
      <c r="AJ662" s="98"/>
    </row>
    <row r="663" spans="1:36" s="70" customFormat="1">
      <c r="A663" s="70" t="s">
        <v>3713</v>
      </c>
      <c r="B663" s="70" t="s">
        <v>1206</v>
      </c>
      <c r="C663" s="70" t="s">
        <v>1922</v>
      </c>
      <c r="D663" s="70">
        <v>8.25</v>
      </c>
      <c r="E663" s="70">
        <v>0.24359999999999901</v>
      </c>
      <c r="F663" s="70">
        <v>33.866999999999997</v>
      </c>
      <c r="G663" s="70">
        <v>5.85</v>
      </c>
      <c r="H663" s="70">
        <v>0.28999999999999998</v>
      </c>
      <c r="AB663" s="70" t="s">
        <v>3250</v>
      </c>
      <c r="AC663" s="70" t="s">
        <v>3707</v>
      </c>
      <c r="AD663" s="70" t="s">
        <v>3713</v>
      </c>
      <c r="AI663" s="98"/>
      <c r="AJ663" s="98"/>
    </row>
    <row r="664" spans="1:36" s="70" customFormat="1">
      <c r="A664" s="70" t="s">
        <v>3714</v>
      </c>
      <c r="B664" s="70" t="s">
        <v>1206</v>
      </c>
      <c r="C664" s="70" t="s">
        <v>1922</v>
      </c>
      <c r="D664" s="70">
        <v>10.25</v>
      </c>
      <c r="E664" s="70">
        <v>0.25428000000000001</v>
      </c>
      <c r="F664" s="70">
        <v>40.308</v>
      </c>
      <c r="G664" s="70">
        <v>4.9000000000000004</v>
      </c>
      <c r="H664" s="70">
        <v>0.28999999999999998</v>
      </c>
      <c r="AB664" s="70" t="s">
        <v>3250</v>
      </c>
      <c r="AC664" s="70" t="s">
        <v>3707</v>
      </c>
      <c r="AD664" s="70" t="s">
        <v>3714</v>
      </c>
      <c r="AI664" s="98"/>
      <c r="AJ664" s="98"/>
    </row>
    <row r="665" spans="1:36" s="70" customFormat="1">
      <c r="A665" s="70" t="s">
        <v>3715</v>
      </c>
      <c r="B665" s="70" t="s">
        <v>1206</v>
      </c>
      <c r="C665" s="70" t="s">
        <v>1922</v>
      </c>
      <c r="D665" s="70">
        <v>6.5</v>
      </c>
      <c r="E665" s="70">
        <v>0.24767999999999901</v>
      </c>
      <c r="F665" s="70">
        <v>26.242000000000001</v>
      </c>
      <c r="G665" s="70">
        <v>7.15</v>
      </c>
      <c r="H665" s="70">
        <v>0.3</v>
      </c>
      <c r="AB665" s="70" t="s">
        <v>3250</v>
      </c>
      <c r="AC665" s="70" t="s">
        <v>3707</v>
      </c>
      <c r="AD665" s="70" t="s">
        <v>3715</v>
      </c>
      <c r="AI665" s="98"/>
      <c r="AJ665" s="98"/>
    </row>
    <row r="666" spans="1:36" s="70" customFormat="1">
      <c r="A666" s="70" t="s">
        <v>3716</v>
      </c>
      <c r="B666" s="70" t="s">
        <v>1206</v>
      </c>
      <c r="C666" s="70" t="s">
        <v>1922</v>
      </c>
      <c r="D666" s="70">
        <v>6.5</v>
      </c>
      <c r="E666" s="70">
        <v>0.1842</v>
      </c>
      <c r="F666" s="70">
        <v>35.292000000000002</v>
      </c>
      <c r="G666" s="70">
        <v>7.15</v>
      </c>
      <c r="H666" s="70">
        <v>0.3</v>
      </c>
      <c r="AB666" s="70" t="s">
        <v>3250</v>
      </c>
      <c r="AC666" s="70" t="s">
        <v>3707</v>
      </c>
      <c r="AD666" s="70" t="s">
        <v>3716</v>
      </c>
      <c r="AI666" s="98"/>
      <c r="AJ666" s="98"/>
    </row>
    <row r="667" spans="1:36" s="70" customFormat="1">
      <c r="A667" s="70" t="s">
        <v>3717</v>
      </c>
      <c r="B667" s="70" t="s">
        <v>1206</v>
      </c>
      <c r="C667" s="70" t="s">
        <v>1922</v>
      </c>
      <c r="D667" s="70">
        <v>8.25</v>
      </c>
      <c r="E667" s="70">
        <v>0.25356000000000001</v>
      </c>
      <c r="F667" s="70">
        <v>32.543999999999997</v>
      </c>
      <c r="G667" s="70">
        <v>5.85</v>
      </c>
      <c r="H667" s="70">
        <v>0.28999999999999998</v>
      </c>
      <c r="AB667" s="70" t="s">
        <v>3250</v>
      </c>
      <c r="AC667" s="70" t="s">
        <v>3707</v>
      </c>
      <c r="AD667" s="70" t="s">
        <v>3717</v>
      </c>
      <c r="AI667" s="98"/>
      <c r="AJ667" s="98"/>
    </row>
    <row r="668" spans="1:36" s="70" customFormat="1">
      <c r="A668" s="70" t="s">
        <v>3718</v>
      </c>
      <c r="B668" s="70" t="s">
        <v>1206</v>
      </c>
      <c r="C668" s="70" t="s">
        <v>1922</v>
      </c>
      <c r="D668" s="70">
        <v>10.25</v>
      </c>
      <c r="E668" s="70">
        <v>0.26628000000000002</v>
      </c>
      <c r="F668" s="70">
        <v>38.497</v>
      </c>
      <c r="G668" s="70">
        <v>4.9000000000000004</v>
      </c>
      <c r="H668" s="70">
        <v>0.28999999999999998</v>
      </c>
      <c r="AB668" s="70" t="s">
        <v>3250</v>
      </c>
      <c r="AC668" s="70" t="s">
        <v>3707</v>
      </c>
      <c r="AD668" s="70" t="s">
        <v>3718</v>
      </c>
      <c r="AI668" s="98"/>
      <c r="AJ668" s="98"/>
    </row>
    <row r="669" spans="1:36" s="70" customFormat="1">
      <c r="A669" s="70" t="s">
        <v>3719</v>
      </c>
      <c r="B669" s="70" t="s">
        <v>1206</v>
      </c>
      <c r="C669" s="70" t="s">
        <v>1922</v>
      </c>
      <c r="D669" s="70">
        <v>6.5</v>
      </c>
      <c r="E669" s="70">
        <v>0.29771999999999998</v>
      </c>
      <c r="F669" s="70">
        <v>21.83</v>
      </c>
      <c r="G669" s="70">
        <v>7.15</v>
      </c>
      <c r="H669" s="70">
        <v>0.3</v>
      </c>
      <c r="AB669" s="70" t="s">
        <v>3250</v>
      </c>
      <c r="AC669" s="70" t="s">
        <v>3707</v>
      </c>
      <c r="AD669" s="70" t="s">
        <v>3719</v>
      </c>
      <c r="AI669" s="98"/>
      <c r="AJ669" s="98"/>
    </row>
    <row r="670" spans="1:36" s="70" customFormat="1">
      <c r="A670" s="70" t="s">
        <v>3720</v>
      </c>
      <c r="B670" s="70" t="s">
        <v>1206</v>
      </c>
      <c r="C670" s="70" t="s">
        <v>1922</v>
      </c>
      <c r="D670" s="70">
        <v>6.5</v>
      </c>
      <c r="E670" s="70">
        <v>0.199679999999999</v>
      </c>
      <c r="F670" s="70">
        <v>32.543999999999997</v>
      </c>
      <c r="G670" s="70">
        <v>7.15</v>
      </c>
      <c r="H670" s="70">
        <v>0.3</v>
      </c>
      <c r="AB670" s="70" t="s">
        <v>3250</v>
      </c>
      <c r="AC670" s="70" t="s">
        <v>3707</v>
      </c>
      <c r="AD670" s="70" t="s">
        <v>3720</v>
      </c>
      <c r="AI670" s="98"/>
      <c r="AJ670" s="98"/>
    </row>
    <row r="671" spans="1:36" s="70" customFormat="1">
      <c r="A671" s="70" t="s">
        <v>3721</v>
      </c>
      <c r="B671" s="70" t="s">
        <v>1206</v>
      </c>
      <c r="C671" s="70" t="s">
        <v>1922</v>
      </c>
      <c r="D671" s="70">
        <v>8.25</v>
      </c>
      <c r="E671" s="70">
        <v>0.29375999999999902</v>
      </c>
      <c r="F671" s="70">
        <v>28.08</v>
      </c>
      <c r="G671" s="70">
        <v>5.85</v>
      </c>
      <c r="H671" s="70">
        <v>0.28999999999999998</v>
      </c>
      <c r="AB671" s="70" t="s">
        <v>3250</v>
      </c>
      <c r="AC671" s="70" t="s">
        <v>3707</v>
      </c>
      <c r="AD671" s="70" t="s">
        <v>3721</v>
      </c>
      <c r="AI671" s="98"/>
      <c r="AJ671" s="98"/>
    </row>
    <row r="672" spans="1:36" s="70" customFormat="1">
      <c r="A672" s="70" t="s">
        <v>3722</v>
      </c>
      <c r="B672" s="70" t="s">
        <v>1206</v>
      </c>
      <c r="C672" s="70" t="s">
        <v>1922</v>
      </c>
      <c r="D672" s="70">
        <v>10.25</v>
      </c>
      <c r="E672" s="70">
        <v>0.29039999999999999</v>
      </c>
      <c r="F672" s="70">
        <v>35.292000000000002</v>
      </c>
      <c r="G672" s="70">
        <v>4.9000000000000004</v>
      </c>
      <c r="H672" s="70">
        <v>0.28999999999999998</v>
      </c>
      <c r="AB672" s="70" t="s">
        <v>3250</v>
      </c>
      <c r="AC672" s="70" t="s">
        <v>3707</v>
      </c>
      <c r="AD672" s="70" t="s">
        <v>3722</v>
      </c>
      <c r="AI672" s="98"/>
      <c r="AJ672" s="98"/>
    </row>
    <row r="673" spans="1:36" s="70" customFormat="1">
      <c r="A673" s="70" t="s">
        <v>3723</v>
      </c>
      <c r="B673" s="70" t="s">
        <v>1206</v>
      </c>
      <c r="C673" s="70" t="s">
        <v>1922</v>
      </c>
      <c r="D673" s="70">
        <v>6.5</v>
      </c>
      <c r="E673" s="70">
        <v>0.30636000000000002</v>
      </c>
      <c r="F673" s="70">
        <v>21.22</v>
      </c>
      <c r="G673" s="70">
        <v>7.15</v>
      </c>
      <c r="H673" s="70">
        <v>0.3</v>
      </c>
      <c r="AB673" s="70" t="s">
        <v>3250</v>
      </c>
      <c r="AC673" s="70" t="s">
        <v>3707</v>
      </c>
      <c r="AD673" s="70" t="s">
        <v>3723</v>
      </c>
      <c r="AI673" s="98"/>
      <c r="AJ673" s="98"/>
    </row>
    <row r="674" spans="1:36" s="70" customFormat="1">
      <c r="A674" s="70" t="s">
        <v>3724</v>
      </c>
      <c r="B674" s="70" t="s">
        <v>1206</v>
      </c>
      <c r="C674" s="70" t="s">
        <v>1922</v>
      </c>
      <c r="D674" s="70">
        <v>6.5</v>
      </c>
      <c r="E674" s="70">
        <v>0.20760000000000001</v>
      </c>
      <c r="F674" s="70">
        <v>31.312999999999999</v>
      </c>
      <c r="G674" s="70">
        <v>7.15</v>
      </c>
      <c r="H674" s="70">
        <v>0.3</v>
      </c>
      <c r="AB674" s="70" t="s">
        <v>3250</v>
      </c>
      <c r="AC674" s="70" t="s">
        <v>3707</v>
      </c>
      <c r="AD674" s="70" t="s">
        <v>3724</v>
      </c>
      <c r="AI674" s="98"/>
      <c r="AJ674" s="98"/>
    </row>
    <row r="675" spans="1:36" s="70" customFormat="1">
      <c r="A675" s="70" t="s">
        <v>3725</v>
      </c>
      <c r="B675" s="70" t="s">
        <v>1206</v>
      </c>
      <c r="C675" s="70" t="s">
        <v>1922</v>
      </c>
      <c r="D675" s="70">
        <v>8.25</v>
      </c>
      <c r="E675" s="70">
        <v>0.30408000000000002</v>
      </c>
      <c r="F675" s="70">
        <v>27.132999999999999</v>
      </c>
      <c r="G675" s="70">
        <v>5.85</v>
      </c>
      <c r="H675" s="70">
        <v>0.28999999999999998</v>
      </c>
      <c r="AB675" s="70" t="s">
        <v>3250</v>
      </c>
      <c r="AC675" s="70" t="s">
        <v>3707</v>
      </c>
      <c r="AD675" s="70" t="s">
        <v>3725</v>
      </c>
      <c r="AI675" s="98"/>
      <c r="AJ675" s="98"/>
    </row>
    <row r="676" spans="1:36" s="70" customFormat="1">
      <c r="A676" s="70" t="s">
        <v>3726</v>
      </c>
      <c r="B676" s="70" t="s">
        <v>1206</v>
      </c>
      <c r="C676" s="70" t="s">
        <v>1922</v>
      </c>
      <c r="D676" s="70">
        <v>10.25</v>
      </c>
      <c r="E676" s="70">
        <v>0.29039999999999999</v>
      </c>
      <c r="F676" s="70">
        <v>35.292000000000002</v>
      </c>
      <c r="G676" s="70">
        <v>4.9000000000000004</v>
      </c>
      <c r="H676" s="70">
        <v>0.28999999999999998</v>
      </c>
      <c r="AB676" s="70" t="s">
        <v>3250</v>
      </c>
      <c r="AC676" s="70" t="s">
        <v>3707</v>
      </c>
      <c r="AD676" s="70" t="s">
        <v>3726</v>
      </c>
      <c r="AI676" s="98"/>
      <c r="AJ676" s="98"/>
    </row>
    <row r="677" spans="1:36" s="70" customFormat="1">
      <c r="A677" s="70" t="s">
        <v>3727</v>
      </c>
      <c r="B677" s="70" t="s">
        <v>1206</v>
      </c>
      <c r="C677" s="70" t="s">
        <v>1922</v>
      </c>
      <c r="D677" s="70">
        <v>6.5</v>
      </c>
      <c r="E677" s="70">
        <v>0.32363999999999998</v>
      </c>
      <c r="F677" s="70">
        <v>20.085999999999999</v>
      </c>
      <c r="G677" s="70">
        <v>7.15</v>
      </c>
      <c r="H677" s="70">
        <v>0.3</v>
      </c>
      <c r="AB677" s="70" t="s">
        <v>3250</v>
      </c>
      <c r="AC677" s="70" t="s">
        <v>3707</v>
      </c>
      <c r="AD677" s="70" t="s">
        <v>3727</v>
      </c>
      <c r="AI677" s="98"/>
      <c r="AJ677" s="98"/>
    </row>
    <row r="678" spans="1:36" s="70" customFormat="1">
      <c r="A678" s="70" t="s">
        <v>3728</v>
      </c>
      <c r="B678" s="70" t="s">
        <v>1206</v>
      </c>
      <c r="C678" s="70" t="s">
        <v>1922</v>
      </c>
      <c r="D678" s="70">
        <v>6.5</v>
      </c>
      <c r="E678" s="70">
        <v>0.23147999999999999</v>
      </c>
      <c r="F678" s="70">
        <v>28.08</v>
      </c>
      <c r="G678" s="70">
        <v>7.15</v>
      </c>
      <c r="H678" s="70">
        <v>0.3</v>
      </c>
      <c r="AB678" s="70" t="s">
        <v>3250</v>
      </c>
      <c r="AC678" s="70" t="s">
        <v>3707</v>
      </c>
      <c r="AD678" s="70" t="s">
        <v>3728</v>
      </c>
      <c r="AI678" s="98"/>
      <c r="AJ678" s="98"/>
    </row>
    <row r="679" spans="1:36" s="70" customFormat="1">
      <c r="A679" s="70" t="s">
        <v>3729</v>
      </c>
      <c r="B679" s="70" t="s">
        <v>1206</v>
      </c>
      <c r="C679" s="70" t="s">
        <v>1922</v>
      </c>
      <c r="D679" s="70">
        <v>8.25</v>
      </c>
      <c r="E679" s="70">
        <v>0.31440000000000001</v>
      </c>
      <c r="F679" s="70">
        <v>26.242000000000001</v>
      </c>
      <c r="G679" s="70">
        <v>5.85</v>
      </c>
      <c r="H679" s="70">
        <v>0.28999999999999998</v>
      </c>
      <c r="AB679" s="70" t="s">
        <v>3250</v>
      </c>
      <c r="AC679" s="70" t="s">
        <v>3707</v>
      </c>
      <c r="AD679" s="70" t="s">
        <v>3729</v>
      </c>
      <c r="AI679" s="98"/>
      <c r="AJ679" s="98"/>
    </row>
    <row r="680" spans="1:36" s="70" customFormat="1">
      <c r="A680" s="70" t="s">
        <v>3730</v>
      </c>
      <c r="B680" s="70" t="s">
        <v>1206</v>
      </c>
      <c r="C680" s="70" t="s">
        <v>1922</v>
      </c>
      <c r="D680" s="70">
        <v>10.25</v>
      </c>
      <c r="E680" s="70">
        <v>0.315</v>
      </c>
      <c r="F680" s="70">
        <v>32.543999999999997</v>
      </c>
      <c r="G680" s="70">
        <v>4.9000000000000004</v>
      </c>
      <c r="H680" s="70">
        <v>0.28999999999999998</v>
      </c>
      <c r="AB680" s="70" t="s">
        <v>3250</v>
      </c>
      <c r="AC680" s="70" t="s">
        <v>3707</v>
      </c>
      <c r="AD680" s="70" t="s">
        <v>3730</v>
      </c>
      <c r="AI680" s="98"/>
      <c r="AJ680" s="98"/>
    </row>
    <row r="681" spans="1:36" s="70" customFormat="1">
      <c r="A681" s="70" t="s">
        <v>3731</v>
      </c>
      <c r="B681" s="70" t="s">
        <v>1206</v>
      </c>
      <c r="C681" s="70" t="s">
        <v>1922</v>
      </c>
      <c r="D681" s="70">
        <v>6.5</v>
      </c>
      <c r="E681" s="70">
        <v>0.30215999999999998</v>
      </c>
      <c r="F681" s="70">
        <v>21.515999999999998</v>
      </c>
      <c r="G681" s="70">
        <v>7.15</v>
      </c>
      <c r="H681" s="70">
        <v>0.3</v>
      </c>
      <c r="AB681" s="70" t="s">
        <v>3250</v>
      </c>
      <c r="AC681" s="70" t="s">
        <v>3732</v>
      </c>
      <c r="AD681" s="70" t="s">
        <v>3731</v>
      </c>
      <c r="AI681" s="98"/>
      <c r="AJ681" s="98"/>
    </row>
    <row r="682" spans="1:36" s="70" customFormat="1">
      <c r="A682" s="70" t="s">
        <v>3733</v>
      </c>
      <c r="B682" s="70" t="s">
        <v>1206</v>
      </c>
      <c r="C682" s="70" t="s">
        <v>1922</v>
      </c>
      <c r="D682" s="70">
        <v>6.5</v>
      </c>
      <c r="E682" s="70">
        <v>0.212999999999999</v>
      </c>
      <c r="F682" s="70">
        <v>30.518000000000001</v>
      </c>
      <c r="G682" s="70">
        <v>7.15</v>
      </c>
      <c r="H682" s="70">
        <v>0.3</v>
      </c>
      <c r="AB682" s="70" t="s">
        <v>3250</v>
      </c>
      <c r="AC682" s="70" t="s">
        <v>3732</v>
      </c>
      <c r="AD682" s="70" t="s">
        <v>3733</v>
      </c>
      <c r="AI682" s="98"/>
      <c r="AJ682" s="98"/>
    </row>
    <row r="683" spans="1:36" s="70" customFormat="1">
      <c r="A683" s="70" t="s">
        <v>3734</v>
      </c>
      <c r="B683" s="70" t="s">
        <v>1206</v>
      </c>
      <c r="C683" s="70" t="s">
        <v>1922</v>
      </c>
      <c r="D683" s="70">
        <v>8.5</v>
      </c>
      <c r="E683" s="70">
        <v>0.29759999999999998</v>
      </c>
      <c r="F683" s="70">
        <v>28.562999999999999</v>
      </c>
      <c r="G683" s="70">
        <v>5.71</v>
      </c>
      <c r="H683" s="70">
        <v>0.28999999999999998</v>
      </c>
      <c r="AB683" s="70" t="s">
        <v>3250</v>
      </c>
      <c r="AC683" s="70" t="s">
        <v>3732</v>
      </c>
      <c r="AD683" s="70" t="s">
        <v>3734</v>
      </c>
      <c r="AI683" s="98"/>
      <c r="AJ683" s="98"/>
    </row>
    <row r="684" spans="1:36" s="70" customFormat="1">
      <c r="A684" s="70" t="s">
        <v>3735</v>
      </c>
      <c r="B684" s="70" t="s">
        <v>1206</v>
      </c>
      <c r="C684" s="70" t="s">
        <v>1922</v>
      </c>
      <c r="D684" s="70">
        <v>10.25</v>
      </c>
      <c r="E684" s="70">
        <v>0.29039999999999999</v>
      </c>
      <c r="F684" s="70">
        <v>35.296999999999997</v>
      </c>
      <c r="G684" s="70">
        <v>4.9000000000000004</v>
      </c>
      <c r="H684" s="70">
        <v>0.28999999999999998</v>
      </c>
      <c r="AB684" s="70" t="s">
        <v>3250</v>
      </c>
      <c r="AC684" s="70" t="s">
        <v>3732</v>
      </c>
      <c r="AD684" s="70" t="s">
        <v>3735</v>
      </c>
      <c r="AI684" s="98"/>
      <c r="AJ684" s="98"/>
    </row>
    <row r="685" spans="1:36" s="70" customFormat="1">
      <c r="A685" s="70" t="s">
        <v>3736</v>
      </c>
      <c r="B685" s="70" t="s">
        <v>1206</v>
      </c>
      <c r="C685" s="70" t="s">
        <v>1922</v>
      </c>
      <c r="D685" s="70">
        <v>10.25</v>
      </c>
      <c r="E685" s="70">
        <v>0.19044</v>
      </c>
      <c r="F685" s="70">
        <v>53.816000000000003</v>
      </c>
      <c r="G685" s="70">
        <v>4.9000000000000004</v>
      </c>
      <c r="H685" s="70">
        <v>0.28999999999999998</v>
      </c>
      <c r="AB685" s="70" t="s">
        <v>3250</v>
      </c>
      <c r="AC685" s="70" t="s">
        <v>3732</v>
      </c>
      <c r="AD685" s="70" t="s">
        <v>3736</v>
      </c>
      <c r="AI685" s="98"/>
      <c r="AJ685" s="98"/>
    </row>
    <row r="686" spans="1:36" s="70" customFormat="1">
      <c r="A686" s="70" t="s">
        <v>3737</v>
      </c>
      <c r="B686" s="70" t="s">
        <v>1206</v>
      </c>
      <c r="C686" s="70" t="s">
        <v>1922</v>
      </c>
      <c r="D686" s="70">
        <v>12.25</v>
      </c>
      <c r="E686" s="70">
        <v>0.2802</v>
      </c>
      <c r="F686" s="70">
        <v>43.715000000000003</v>
      </c>
      <c r="G686" s="70">
        <v>4.2699999999999996</v>
      </c>
      <c r="H686" s="70">
        <v>0.28000000000000003</v>
      </c>
      <c r="AB686" s="70" t="s">
        <v>3250</v>
      </c>
      <c r="AC686" s="70" t="s">
        <v>3732</v>
      </c>
      <c r="AD686" s="70" t="s">
        <v>3737</v>
      </c>
      <c r="AI686" s="98"/>
      <c r="AJ686" s="98"/>
    </row>
    <row r="687" spans="1:36" s="70" customFormat="1">
      <c r="A687" s="70" t="s">
        <v>3738</v>
      </c>
      <c r="B687" s="70" t="s">
        <v>1206</v>
      </c>
      <c r="C687" s="70" t="s">
        <v>1922</v>
      </c>
      <c r="D687" s="70">
        <v>6.5</v>
      </c>
      <c r="E687" s="70">
        <v>0.30959999999999999</v>
      </c>
      <c r="F687" s="70">
        <v>20.986999999999998</v>
      </c>
      <c r="G687" s="70">
        <v>7.15</v>
      </c>
      <c r="H687" s="70">
        <v>0.3</v>
      </c>
      <c r="AB687" s="70" t="s">
        <v>3250</v>
      </c>
      <c r="AC687" s="70" t="s">
        <v>3732</v>
      </c>
      <c r="AD687" s="70" t="s">
        <v>3738</v>
      </c>
      <c r="AI687" s="98"/>
      <c r="AJ687" s="98"/>
    </row>
    <row r="688" spans="1:36" s="70" customFormat="1">
      <c r="A688" s="70" t="s">
        <v>3739</v>
      </c>
      <c r="B688" s="70" t="s">
        <v>1206</v>
      </c>
      <c r="C688" s="70" t="s">
        <v>1922</v>
      </c>
      <c r="D688" s="70">
        <v>6.5</v>
      </c>
      <c r="E688" s="70">
        <v>0.212999999999999</v>
      </c>
      <c r="F688" s="70">
        <v>30.518000000000001</v>
      </c>
      <c r="G688" s="70">
        <v>7.15</v>
      </c>
      <c r="H688" s="70">
        <v>0.3</v>
      </c>
      <c r="AB688" s="70" t="s">
        <v>3250</v>
      </c>
      <c r="AC688" s="70" t="s">
        <v>3732</v>
      </c>
      <c r="AD688" s="70" t="s">
        <v>3739</v>
      </c>
      <c r="AI688" s="98"/>
      <c r="AJ688" s="98"/>
    </row>
    <row r="689" spans="1:36" s="70" customFormat="1">
      <c r="A689" s="70" t="s">
        <v>3740</v>
      </c>
      <c r="B689" s="70" t="s">
        <v>1206</v>
      </c>
      <c r="C689" s="70" t="s">
        <v>1922</v>
      </c>
      <c r="D689" s="70">
        <v>8.5</v>
      </c>
      <c r="E689" s="70">
        <v>0.30719999999999997</v>
      </c>
      <c r="F689" s="70">
        <v>27.672000000000001</v>
      </c>
      <c r="G689" s="70">
        <v>5.71</v>
      </c>
      <c r="H689" s="70">
        <v>0.28999999999999998</v>
      </c>
      <c r="AB689" s="70" t="s">
        <v>3250</v>
      </c>
      <c r="AC689" s="70" t="s">
        <v>3732</v>
      </c>
      <c r="AD689" s="70" t="s">
        <v>3740</v>
      </c>
      <c r="AI689" s="98"/>
      <c r="AJ689" s="98"/>
    </row>
    <row r="690" spans="1:36" s="70" customFormat="1">
      <c r="A690" s="70" t="s">
        <v>3741</v>
      </c>
      <c r="B690" s="70" t="s">
        <v>1206</v>
      </c>
      <c r="C690" s="70" t="s">
        <v>1922</v>
      </c>
      <c r="D690" s="70">
        <v>10.25</v>
      </c>
      <c r="E690" s="70">
        <v>0.30168</v>
      </c>
      <c r="F690" s="70">
        <v>33.973999999999997</v>
      </c>
      <c r="G690" s="70">
        <v>4.9000000000000004</v>
      </c>
      <c r="H690" s="70">
        <v>0.28999999999999998</v>
      </c>
      <c r="AB690" s="70" t="s">
        <v>3250</v>
      </c>
      <c r="AC690" s="70" t="s">
        <v>3732</v>
      </c>
      <c r="AD690" s="70" t="s">
        <v>3741</v>
      </c>
      <c r="AI690" s="98"/>
      <c r="AJ690" s="98"/>
    </row>
    <row r="691" spans="1:36" s="70" customFormat="1">
      <c r="A691" s="70" t="s">
        <v>3742</v>
      </c>
      <c r="B691" s="70" t="s">
        <v>1206</v>
      </c>
      <c r="C691" s="70" t="s">
        <v>1922</v>
      </c>
      <c r="D691" s="70">
        <v>10.25</v>
      </c>
      <c r="E691" s="70">
        <v>0.20135999999999901</v>
      </c>
      <c r="F691" s="70">
        <v>50.892000000000003</v>
      </c>
      <c r="G691" s="70">
        <v>4.9000000000000004</v>
      </c>
      <c r="H691" s="70">
        <v>0.28999999999999998</v>
      </c>
      <c r="AB691" s="70" t="s">
        <v>3250</v>
      </c>
      <c r="AC691" s="70" t="s">
        <v>3732</v>
      </c>
      <c r="AD691" s="70" t="s">
        <v>3742</v>
      </c>
      <c r="AI691" s="98"/>
      <c r="AJ691" s="98"/>
    </row>
    <row r="692" spans="1:36" s="70" customFormat="1">
      <c r="A692" s="70" t="s">
        <v>3743</v>
      </c>
      <c r="B692" s="70" t="s">
        <v>1206</v>
      </c>
      <c r="C692" s="70" t="s">
        <v>1922</v>
      </c>
      <c r="D692" s="70">
        <v>12.25</v>
      </c>
      <c r="E692" s="70">
        <v>0.29352</v>
      </c>
      <c r="F692" s="70">
        <v>41.738</v>
      </c>
      <c r="G692" s="70">
        <v>4.2699999999999996</v>
      </c>
      <c r="H692" s="70">
        <v>0.28000000000000003</v>
      </c>
      <c r="AB692" s="70" t="s">
        <v>3250</v>
      </c>
      <c r="AC692" s="70" t="s">
        <v>3732</v>
      </c>
      <c r="AD692" s="70" t="s">
        <v>3743</v>
      </c>
      <c r="AI692" s="98"/>
      <c r="AJ692" s="98"/>
    </row>
    <row r="693" spans="1:36" s="70" customFormat="1">
      <c r="A693" s="70" t="s">
        <v>3744</v>
      </c>
      <c r="B693" s="70" t="s">
        <v>1206</v>
      </c>
      <c r="C693" s="70" t="s">
        <v>1922</v>
      </c>
      <c r="D693" s="70">
        <v>6.5</v>
      </c>
      <c r="E693" s="70">
        <v>0.32496000000000003</v>
      </c>
      <c r="F693" s="70">
        <v>19.998999999999999</v>
      </c>
      <c r="G693" s="70">
        <v>7.15</v>
      </c>
      <c r="H693" s="70">
        <v>0.3</v>
      </c>
      <c r="AB693" s="70" t="s">
        <v>3250</v>
      </c>
      <c r="AC693" s="70" t="s">
        <v>3732</v>
      </c>
      <c r="AD693" s="70" t="s">
        <v>3744</v>
      </c>
      <c r="AI693" s="98"/>
      <c r="AJ693" s="98"/>
    </row>
    <row r="694" spans="1:36" s="70" customFormat="1">
      <c r="A694" s="70" t="s">
        <v>3745</v>
      </c>
      <c r="B694" s="70" t="s">
        <v>1206</v>
      </c>
      <c r="C694" s="70" t="s">
        <v>1922</v>
      </c>
      <c r="D694" s="70">
        <v>6.5</v>
      </c>
      <c r="E694" s="70">
        <v>0.23483999999999999</v>
      </c>
      <c r="F694" s="70">
        <v>27.672000000000001</v>
      </c>
      <c r="G694" s="70">
        <v>7.15</v>
      </c>
      <c r="H694" s="70">
        <v>0.3</v>
      </c>
      <c r="AB694" s="70" t="s">
        <v>3250</v>
      </c>
      <c r="AC694" s="70" t="s">
        <v>3732</v>
      </c>
      <c r="AD694" s="70" t="s">
        <v>3745</v>
      </c>
      <c r="AI694" s="98"/>
      <c r="AJ694" s="98"/>
    </row>
    <row r="695" spans="1:36" s="70" customFormat="1">
      <c r="A695" s="70" t="s">
        <v>3746</v>
      </c>
      <c r="B695" s="70" t="s">
        <v>1206</v>
      </c>
      <c r="C695" s="70" t="s">
        <v>1922</v>
      </c>
      <c r="D695" s="70">
        <v>8.5</v>
      </c>
      <c r="E695" s="70">
        <v>0.33611999999999997</v>
      </c>
      <c r="F695" s="70">
        <v>25.286999999999999</v>
      </c>
      <c r="G695" s="70">
        <v>5.71</v>
      </c>
      <c r="H695" s="70">
        <v>0.28999999999999998</v>
      </c>
      <c r="AB695" s="70" t="s">
        <v>3250</v>
      </c>
      <c r="AC695" s="70" t="s">
        <v>3732</v>
      </c>
      <c r="AD695" s="70" t="s">
        <v>3746</v>
      </c>
      <c r="AI695" s="98"/>
      <c r="AJ695" s="98"/>
    </row>
    <row r="696" spans="1:36" s="70" customFormat="1">
      <c r="A696" s="70" t="s">
        <v>3747</v>
      </c>
      <c r="B696" s="70" t="s">
        <v>1206</v>
      </c>
      <c r="C696" s="70" t="s">
        <v>1922</v>
      </c>
      <c r="D696" s="70">
        <v>10.25</v>
      </c>
      <c r="E696" s="70">
        <v>0.31307999999999903</v>
      </c>
      <c r="F696" s="70">
        <v>32.743000000000002</v>
      </c>
      <c r="G696" s="70">
        <v>4.9000000000000004</v>
      </c>
      <c r="H696" s="70">
        <v>0.28999999999999998</v>
      </c>
      <c r="AB696" s="70" t="s">
        <v>3250</v>
      </c>
      <c r="AC696" s="70" t="s">
        <v>3732</v>
      </c>
      <c r="AD696" s="70" t="s">
        <v>3747</v>
      </c>
      <c r="AI696" s="98"/>
      <c r="AJ696" s="98"/>
    </row>
    <row r="697" spans="1:36" s="70" customFormat="1">
      <c r="A697" s="70" t="s">
        <v>3748</v>
      </c>
      <c r="B697" s="70" t="s">
        <v>1206</v>
      </c>
      <c r="C697" s="70" t="s">
        <v>1922</v>
      </c>
      <c r="D697" s="70">
        <v>10.25</v>
      </c>
      <c r="E697" s="70">
        <v>0.22344</v>
      </c>
      <c r="F697" s="70">
        <v>45.878999999999998</v>
      </c>
      <c r="G697" s="70">
        <v>4.9000000000000004</v>
      </c>
      <c r="H697" s="70">
        <v>0.28999999999999998</v>
      </c>
      <c r="AB697" s="70" t="s">
        <v>3250</v>
      </c>
      <c r="AC697" s="70" t="s">
        <v>3732</v>
      </c>
      <c r="AD697" s="70" t="s">
        <v>3748</v>
      </c>
      <c r="AI697" s="98"/>
      <c r="AJ697" s="98"/>
    </row>
    <row r="698" spans="1:36" s="70" customFormat="1">
      <c r="A698" s="70" t="s">
        <v>3749</v>
      </c>
      <c r="B698" s="70" t="s">
        <v>1206</v>
      </c>
      <c r="C698" s="70" t="s">
        <v>1922</v>
      </c>
      <c r="D698" s="70">
        <v>12.25</v>
      </c>
      <c r="E698" s="70">
        <v>0.32016</v>
      </c>
      <c r="F698" s="70">
        <v>38.26</v>
      </c>
      <c r="G698" s="70">
        <v>4.2699999999999996</v>
      </c>
      <c r="H698" s="70">
        <v>0.28000000000000003</v>
      </c>
      <c r="AB698" s="70" t="s">
        <v>3250</v>
      </c>
      <c r="AC698" s="70" t="s">
        <v>3732</v>
      </c>
      <c r="AD698" s="70" t="s">
        <v>3749</v>
      </c>
      <c r="AI698" s="98"/>
      <c r="AJ698" s="98"/>
    </row>
    <row r="699" spans="1:36" s="70" customFormat="1">
      <c r="A699" s="70" t="s">
        <v>3750</v>
      </c>
      <c r="B699" s="70" t="s">
        <v>1206</v>
      </c>
      <c r="C699" s="70" t="s">
        <v>1922</v>
      </c>
      <c r="D699" s="70">
        <v>6.5</v>
      </c>
      <c r="E699" s="70">
        <v>0.28692000000000001</v>
      </c>
      <c r="F699" s="70">
        <v>22.65</v>
      </c>
      <c r="G699" s="70">
        <v>7.15</v>
      </c>
      <c r="H699" s="70">
        <v>0.3</v>
      </c>
      <c r="AB699" s="70" t="s">
        <v>3250</v>
      </c>
      <c r="AC699" s="70" t="s">
        <v>3732</v>
      </c>
      <c r="AD699" s="70" t="s">
        <v>3750</v>
      </c>
      <c r="AI699" s="98"/>
      <c r="AJ699" s="98"/>
    </row>
    <row r="700" spans="1:36" s="70" customFormat="1">
      <c r="A700" s="70" t="s">
        <v>3751</v>
      </c>
      <c r="B700" s="70" t="s">
        <v>1206</v>
      </c>
      <c r="C700" s="70" t="s">
        <v>1922</v>
      </c>
      <c r="D700" s="70">
        <v>6.5</v>
      </c>
      <c r="E700" s="70">
        <v>0.20579999999999901</v>
      </c>
      <c r="F700" s="70">
        <v>31.593</v>
      </c>
      <c r="G700" s="70">
        <v>7.15</v>
      </c>
      <c r="H700" s="70">
        <v>0.3</v>
      </c>
      <c r="AB700" s="70" t="s">
        <v>3250</v>
      </c>
      <c r="AC700" s="70" t="s">
        <v>3732</v>
      </c>
      <c r="AD700" s="70" t="s">
        <v>3751</v>
      </c>
      <c r="AI700" s="98"/>
      <c r="AJ700" s="98"/>
    </row>
    <row r="701" spans="1:36" s="70" customFormat="1">
      <c r="A701" s="70" t="s">
        <v>3752</v>
      </c>
      <c r="B701" s="70" t="s">
        <v>1206</v>
      </c>
      <c r="C701" s="70" t="s">
        <v>1922</v>
      </c>
      <c r="D701" s="70">
        <v>8.5</v>
      </c>
      <c r="E701" s="70">
        <v>0.29759999999999998</v>
      </c>
      <c r="F701" s="70">
        <v>28.562999999999999</v>
      </c>
      <c r="G701" s="70">
        <v>5.71</v>
      </c>
      <c r="H701" s="70">
        <v>0.28999999999999998</v>
      </c>
      <c r="AB701" s="70" t="s">
        <v>3250</v>
      </c>
      <c r="AC701" s="70" t="s">
        <v>3732</v>
      </c>
      <c r="AD701" s="70" t="s">
        <v>3752</v>
      </c>
      <c r="AI701" s="98"/>
      <c r="AJ701" s="98"/>
    </row>
    <row r="702" spans="1:36" s="70" customFormat="1">
      <c r="A702" s="70" t="s">
        <v>3753</v>
      </c>
      <c r="B702" s="70" t="s">
        <v>1206</v>
      </c>
      <c r="C702" s="70" t="s">
        <v>1922</v>
      </c>
      <c r="D702" s="70">
        <v>10.25</v>
      </c>
      <c r="E702" s="70">
        <v>0.27911999999999998</v>
      </c>
      <c r="F702" s="70">
        <v>36.722000000000001</v>
      </c>
      <c r="G702" s="70">
        <v>4.9000000000000004</v>
      </c>
      <c r="H702" s="70">
        <v>0.28999999999999998</v>
      </c>
      <c r="AB702" s="70" t="s">
        <v>3250</v>
      </c>
      <c r="AC702" s="70" t="s">
        <v>3732</v>
      </c>
      <c r="AD702" s="70" t="s">
        <v>3753</v>
      </c>
      <c r="AI702" s="98"/>
      <c r="AJ702" s="98"/>
    </row>
    <row r="703" spans="1:36" s="70" customFormat="1">
      <c r="A703" s="70" t="s">
        <v>3754</v>
      </c>
      <c r="B703" s="70" t="s">
        <v>1206</v>
      </c>
      <c r="C703" s="70" t="s">
        <v>1922</v>
      </c>
      <c r="D703" s="70">
        <v>10.25</v>
      </c>
      <c r="E703" s="70">
        <v>0.17951999999999901</v>
      </c>
      <c r="F703" s="70">
        <v>57.084000000000003</v>
      </c>
      <c r="G703" s="70">
        <v>4.9000000000000004</v>
      </c>
      <c r="H703" s="70">
        <v>0.28999999999999998</v>
      </c>
      <c r="AB703" s="70" t="s">
        <v>3250</v>
      </c>
      <c r="AC703" s="70" t="s">
        <v>3732</v>
      </c>
      <c r="AD703" s="70" t="s">
        <v>3754</v>
      </c>
      <c r="AI703" s="98"/>
      <c r="AJ703" s="98"/>
    </row>
    <row r="704" spans="1:36" s="70" customFormat="1">
      <c r="A704" s="70" t="s">
        <v>3755</v>
      </c>
      <c r="B704" s="70" t="s">
        <v>1206</v>
      </c>
      <c r="C704" s="70" t="s">
        <v>1922</v>
      </c>
      <c r="D704" s="70">
        <v>12.25</v>
      </c>
      <c r="E704" s="70">
        <v>0.26700000000000002</v>
      </c>
      <c r="F704" s="70">
        <v>45.878999999999998</v>
      </c>
      <c r="G704" s="70">
        <v>4.2699999999999996</v>
      </c>
      <c r="H704" s="70">
        <v>0.28000000000000003</v>
      </c>
      <c r="AB704" s="70" t="s">
        <v>3250</v>
      </c>
      <c r="AC704" s="70" t="s">
        <v>3732</v>
      </c>
      <c r="AD704" s="70" t="s">
        <v>3755</v>
      </c>
      <c r="AI704" s="98"/>
      <c r="AJ704" s="98"/>
    </row>
    <row r="705" spans="1:36" s="70" customFormat="1">
      <c r="A705" s="70" t="s">
        <v>3756</v>
      </c>
      <c r="B705" s="70" t="s">
        <v>1206</v>
      </c>
      <c r="C705" s="70" t="s">
        <v>1922</v>
      </c>
      <c r="D705" s="70">
        <v>48</v>
      </c>
      <c r="E705" s="70">
        <v>4.1399999999999997</v>
      </c>
      <c r="F705" s="70">
        <v>11.593</v>
      </c>
      <c r="G705" s="70">
        <v>1.83</v>
      </c>
      <c r="H705" s="70">
        <v>0.27</v>
      </c>
      <c r="AB705" s="70" t="s">
        <v>3250</v>
      </c>
      <c r="AC705" s="70" t="s">
        <v>3732</v>
      </c>
      <c r="AD705" s="70" t="s">
        <v>3756</v>
      </c>
      <c r="AI705" s="98"/>
      <c r="AJ705" s="98"/>
    </row>
    <row r="706" spans="1:36" s="70" customFormat="1">
      <c r="A706" s="70" t="s">
        <v>3757</v>
      </c>
      <c r="B706" s="70" t="s">
        <v>1206</v>
      </c>
      <c r="C706" s="70" t="s">
        <v>1922</v>
      </c>
      <c r="D706" s="70">
        <v>48</v>
      </c>
      <c r="E706" s="70">
        <v>3.0396000000000001</v>
      </c>
      <c r="F706" s="70">
        <v>15.804</v>
      </c>
      <c r="G706" s="70">
        <v>1.83</v>
      </c>
      <c r="H706" s="70">
        <v>0.27</v>
      </c>
      <c r="AB706" s="70" t="s">
        <v>3250</v>
      </c>
      <c r="AC706" s="70" t="s">
        <v>3732</v>
      </c>
      <c r="AD706" s="70" t="s">
        <v>3757</v>
      </c>
      <c r="AI706" s="98"/>
      <c r="AJ706" s="98"/>
    </row>
    <row r="707" spans="1:36" s="70" customFormat="1">
      <c r="A707" s="70" t="s">
        <v>3758</v>
      </c>
      <c r="B707" s="70" t="s">
        <v>1206</v>
      </c>
      <c r="C707" s="70" t="s">
        <v>1922</v>
      </c>
      <c r="D707" s="70">
        <v>48</v>
      </c>
      <c r="E707" s="70">
        <v>2.45688</v>
      </c>
      <c r="F707" s="70">
        <v>19.536999999999999</v>
      </c>
      <c r="G707" s="70">
        <v>1.83</v>
      </c>
      <c r="H707" s="70">
        <v>0.27</v>
      </c>
      <c r="AB707" s="70" t="s">
        <v>3250</v>
      </c>
      <c r="AC707" s="70" t="s">
        <v>3732</v>
      </c>
      <c r="AD707" s="70" t="s">
        <v>3758</v>
      </c>
      <c r="AI707" s="98"/>
      <c r="AJ707" s="98"/>
    </row>
    <row r="708" spans="1:36" s="70" customFormat="1">
      <c r="A708" s="70" t="s">
        <v>3759</v>
      </c>
      <c r="B708" s="70" t="s">
        <v>1206</v>
      </c>
      <c r="C708" s="70" t="s">
        <v>1922</v>
      </c>
      <c r="D708" s="70">
        <v>48</v>
      </c>
      <c r="E708" s="70">
        <v>2.2296</v>
      </c>
      <c r="F708" s="70">
        <v>21.515999999999998</v>
      </c>
      <c r="G708" s="70">
        <v>1.83</v>
      </c>
      <c r="H708" s="70">
        <v>0.27</v>
      </c>
      <c r="AB708" s="70" t="s">
        <v>3250</v>
      </c>
      <c r="AC708" s="70" t="s">
        <v>3732</v>
      </c>
      <c r="AD708" s="70" t="s">
        <v>3759</v>
      </c>
      <c r="AI708" s="98"/>
      <c r="AJ708" s="98"/>
    </row>
    <row r="709" spans="1:36" s="70" customFormat="1">
      <c r="A709" s="70" t="s">
        <v>3760</v>
      </c>
      <c r="B709" s="70" t="s">
        <v>1206</v>
      </c>
      <c r="C709" s="70" t="s">
        <v>1922</v>
      </c>
      <c r="D709" s="70">
        <v>4.5</v>
      </c>
      <c r="E709" s="70">
        <v>0.35304000000000002</v>
      </c>
      <c r="F709" s="70">
        <v>12.746</v>
      </c>
      <c r="G709" s="70">
        <v>9.89</v>
      </c>
      <c r="H709" s="70">
        <v>0.31</v>
      </c>
      <c r="AB709" s="70" t="s">
        <v>3250</v>
      </c>
      <c r="AC709" s="70" t="s">
        <v>3761</v>
      </c>
      <c r="AD709" s="70" t="s">
        <v>3760</v>
      </c>
      <c r="AI709" s="98"/>
      <c r="AJ709" s="98"/>
    </row>
    <row r="710" spans="1:36" s="70" customFormat="1">
      <c r="A710" s="70" t="s">
        <v>3762</v>
      </c>
      <c r="B710" s="70" t="s">
        <v>1206</v>
      </c>
      <c r="C710" s="70" t="s">
        <v>1922</v>
      </c>
      <c r="D710" s="70">
        <v>4.5</v>
      </c>
      <c r="E710" s="70">
        <v>0.29208000000000001</v>
      </c>
      <c r="F710" s="70">
        <v>15.409000000000001</v>
      </c>
      <c r="G710" s="70">
        <v>9.89</v>
      </c>
      <c r="H710" s="70">
        <v>0.31</v>
      </c>
      <c r="AB710" s="70" t="s">
        <v>3250</v>
      </c>
      <c r="AC710" s="70" t="s">
        <v>3761</v>
      </c>
      <c r="AD710" s="70" t="s">
        <v>3762</v>
      </c>
      <c r="AI710" s="98"/>
      <c r="AJ710" s="98"/>
    </row>
    <row r="711" spans="1:36" s="70" customFormat="1">
      <c r="A711" s="70" t="s">
        <v>3731</v>
      </c>
      <c r="B711" s="70" t="s">
        <v>1206</v>
      </c>
      <c r="C711" s="70" t="s">
        <v>1922</v>
      </c>
      <c r="D711" s="70">
        <v>6.5</v>
      </c>
      <c r="E711" s="70">
        <v>0.33695999999999998</v>
      </c>
      <c r="F711" s="70">
        <v>19.292999999999999</v>
      </c>
      <c r="G711" s="70">
        <v>7.15</v>
      </c>
      <c r="H711" s="70">
        <v>0.3</v>
      </c>
      <c r="AB711" s="70" t="s">
        <v>3250</v>
      </c>
      <c r="AC711" s="70" t="s">
        <v>3761</v>
      </c>
      <c r="AD711" s="70" t="s">
        <v>3731</v>
      </c>
      <c r="AI711" s="98"/>
      <c r="AJ711" s="98"/>
    </row>
    <row r="712" spans="1:36" s="70" customFormat="1">
      <c r="A712" s="70" t="s">
        <v>3733</v>
      </c>
      <c r="B712" s="70" t="s">
        <v>1206</v>
      </c>
      <c r="C712" s="70" t="s">
        <v>1922</v>
      </c>
      <c r="D712" s="70">
        <v>6.5</v>
      </c>
      <c r="E712" s="70">
        <v>0.24767999999999901</v>
      </c>
      <c r="F712" s="70">
        <v>26.238</v>
      </c>
      <c r="G712" s="70">
        <v>7.15</v>
      </c>
      <c r="H712" s="70">
        <v>0.3</v>
      </c>
      <c r="AB712" s="70" t="s">
        <v>3250</v>
      </c>
      <c r="AC712" s="70" t="s">
        <v>3761</v>
      </c>
      <c r="AD712" s="70" t="s">
        <v>3733</v>
      </c>
      <c r="AI712" s="98"/>
      <c r="AJ712" s="98"/>
    </row>
    <row r="713" spans="1:36" s="70" customFormat="1">
      <c r="A713" s="70" t="s">
        <v>3763</v>
      </c>
      <c r="B713" s="70" t="s">
        <v>1206</v>
      </c>
      <c r="C713" s="70" t="s">
        <v>1922</v>
      </c>
      <c r="D713" s="70">
        <v>8.25</v>
      </c>
      <c r="E713" s="70">
        <v>0.32363999999999998</v>
      </c>
      <c r="F713" s="70">
        <v>25.486999999999998</v>
      </c>
      <c r="G713" s="70">
        <v>5.85</v>
      </c>
      <c r="H713" s="70">
        <v>0.28999999999999998</v>
      </c>
      <c r="AB713" s="70" t="s">
        <v>3250</v>
      </c>
      <c r="AC713" s="70" t="s">
        <v>3761</v>
      </c>
      <c r="AD713" s="70" t="s">
        <v>3763</v>
      </c>
      <c r="AI713" s="98"/>
      <c r="AJ713" s="98"/>
    </row>
    <row r="714" spans="1:36" s="70" customFormat="1">
      <c r="A714" s="70" t="s">
        <v>3735</v>
      </c>
      <c r="B714" s="70" t="s">
        <v>1206</v>
      </c>
      <c r="C714" s="70" t="s">
        <v>1922</v>
      </c>
      <c r="D714" s="70">
        <v>10.25</v>
      </c>
      <c r="E714" s="70">
        <v>0.32244</v>
      </c>
      <c r="F714" s="70">
        <v>31.792999999999999</v>
      </c>
      <c r="G714" s="70">
        <v>4.9000000000000004</v>
      </c>
      <c r="H714" s="70">
        <v>0.28999999999999998</v>
      </c>
      <c r="AB714" s="70" t="s">
        <v>3250</v>
      </c>
      <c r="AC714" s="70" t="s">
        <v>3761</v>
      </c>
      <c r="AD714" s="70" t="s">
        <v>3735</v>
      </c>
      <c r="AI714" s="98"/>
      <c r="AJ714" s="98"/>
    </row>
    <row r="715" spans="1:36" s="70" customFormat="1">
      <c r="A715" s="70" t="s">
        <v>3736</v>
      </c>
      <c r="B715" s="70" t="s">
        <v>1206</v>
      </c>
      <c r="C715" s="70" t="s">
        <v>1922</v>
      </c>
      <c r="D715" s="70">
        <v>10.25</v>
      </c>
      <c r="E715" s="70">
        <v>0.2334</v>
      </c>
      <c r="F715" s="70">
        <v>43.914999999999999</v>
      </c>
      <c r="G715" s="70">
        <v>4.9000000000000004</v>
      </c>
      <c r="H715" s="70">
        <v>0.28999999999999998</v>
      </c>
      <c r="AB715" s="70" t="s">
        <v>3250</v>
      </c>
      <c r="AC715" s="70" t="s">
        <v>3761</v>
      </c>
      <c r="AD715" s="70" t="s">
        <v>3736</v>
      </c>
      <c r="AI715" s="98"/>
      <c r="AJ715" s="98"/>
    </row>
    <row r="716" spans="1:36" s="70" customFormat="1">
      <c r="A716" s="70" t="s">
        <v>3737</v>
      </c>
      <c r="B716" s="70" t="s">
        <v>1206</v>
      </c>
      <c r="C716" s="70" t="s">
        <v>1922</v>
      </c>
      <c r="D716" s="70">
        <v>12.25</v>
      </c>
      <c r="E716" s="70">
        <v>0.31847999999999999</v>
      </c>
      <c r="F716" s="70">
        <v>38.46</v>
      </c>
      <c r="G716" s="70">
        <v>4.2699999999999996</v>
      </c>
      <c r="H716" s="70">
        <v>0.28000000000000003</v>
      </c>
      <c r="AB716" s="70" t="s">
        <v>3250</v>
      </c>
      <c r="AC716" s="70" t="s">
        <v>3761</v>
      </c>
      <c r="AD716" s="70" t="s">
        <v>3737</v>
      </c>
      <c r="AI716" s="98"/>
      <c r="AJ716" s="98"/>
    </row>
    <row r="717" spans="1:36" s="70" customFormat="1">
      <c r="A717" s="70" t="s">
        <v>3764</v>
      </c>
      <c r="B717" s="70" t="s">
        <v>1206</v>
      </c>
      <c r="C717" s="70" t="s">
        <v>1922</v>
      </c>
      <c r="D717" s="70">
        <v>4.5</v>
      </c>
      <c r="E717" s="70">
        <v>0.35868</v>
      </c>
      <c r="F717" s="70">
        <v>12.545</v>
      </c>
      <c r="G717" s="70">
        <v>9.89</v>
      </c>
      <c r="H717" s="70">
        <v>0.31</v>
      </c>
      <c r="AB717" s="70" t="s">
        <v>3250</v>
      </c>
      <c r="AC717" s="70" t="s">
        <v>3761</v>
      </c>
      <c r="AD717" s="70" t="s">
        <v>3764</v>
      </c>
      <c r="AI717" s="98"/>
      <c r="AJ717" s="98"/>
    </row>
    <row r="718" spans="1:36" s="70" customFormat="1">
      <c r="A718" s="70" t="s">
        <v>3765</v>
      </c>
      <c r="B718" s="70" t="s">
        <v>1206</v>
      </c>
      <c r="C718" s="70" t="s">
        <v>1922</v>
      </c>
      <c r="D718" s="70">
        <v>4.5</v>
      </c>
      <c r="E718" s="70">
        <v>0.30299999999999999</v>
      </c>
      <c r="F718" s="70">
        <v>14.853</v>
      </c>
      <c r="G718" s="70">
        <v>9.89</v>
      </c>
      <c r="H718" s="70">
        <v>0.31</v>
      </c>
      <c r="AB718" s="70" t="s">
        <v>3250</v>
      </c>
      <c r="AC718" s="70" t="s">
        <v>3761</v>
      </c>
      <c r="AD718" s="70" t="s">
        <v>3765</v>
      </c>
      <c r="AI718" s="98"/>
      <c r="AJ718" s="98"/>
    </row>
    <row r="719" spans="1:36" s="70" customFormat="1">
      <c r="A719" s="70" t="s">
        <v>3738</v>
      </c>
      <c r="B719" s="70" t="s">
        <v>1206</v>
      </c>
      <c r="C719" s="70" t="s">
        <v>1922</v>
      </c>
      <c r="D719" s="70">
        <v>6.5</v>
      </c>
      <c r="E719" s="70">
        <v>0.35208</v>
      </c>
      <c r="F719" s="70">
        <v>18.46</v>
      </c>
      <c r="G719" s="70">
        <v>7.15</v>
      </c>
      <c r="H719" s="70">
        <v>0.3</v>
      </c>
      <c r="AB719" s="70" t="s">
        <v>3250</v>
      </c>
      <c r="AC719" s="70" t="s">
        <v>3761</v>
      </c>
      <c r="AD719" s="70" t="s">
        <v>3738</v>
      </c>
      <c r="AI719" s="98"/>
      <c r="AJ719" s="98"/>
    </row>
    <row r="720" spans="1:36" s="70" customFormat="1">
      <c r="A720" s="70" t="s">
        <v>3739</v>
      </c>
      <c r="B720" s="70" t="s">
        <v>1206</v>
      </c>
      <c r="C720" s="70" t="s">
        <v>1922</v>
      </c>
      <c r="D720" s="70">
        <v>6.5</v>
      </c>
      <c r="E720" s="70">
        <v>0.26232</v>
      </c>
      <c r="F720" s="70">
        <v>24.776</v>
      </c>
      <c r="G720" s="70">
        <v>7.15</v>
      </c>
      <c r="H720" s="70">
        <v>0.3</v>
      </c>
      <c r="AB720" s="70" t="s">
        <v>3250</v>
      </c>
      <c r="AC720" s="70" t="s">
        <v>3761</v>
      </c>
      <c r="AD720" s="70" t="s">
        <v>3739</v>
      </c>
      <c r="AI720" s="98"/>
      <c r="AJ720" s="98"/>
    </row>
    <row r="721" spans="1:36" s="70" customFormat="1">
      <c r="A721" s="70" t="s">
        <v>3766</v>
      </c>
      <c r="B721" s="70" t="s">
        <v>1206</v>
      </c>
      <c r="C721" s="70" t="s">
        <v>1922</v>
      </c>
      <c r="D721" s="70">
        <v>8.25</v>
      </c>
      <c r="E721" s="70">
        <v>0.34236</v>
      </c>
      <c r="F721" s="70">
        <v>24.100999999999999</v>
      </c>
      <c r="G721" s="70">
        <v>5.85</v>
      </c>
      <c r="H721" s="70">
        <v>0.28999999999999998</v>
      </c>
      <c r="AB721" s="70" t="s">
        <v>3250</v>
      </c>
      <c r="AC721" s="70" t="s">
        <v>3761</v>
      </c>
      <c r="AD721" s="70" t="s">
        <v>3766</v>
      </c>
      <c r="AI721" s="98"/>
      <c r="AJ721" s="98"/>
    </row>
    <row r="722" spans="1:36" s="70" customFormat="1">
      <c r="A722" s="70" t="s">
        <v>3741</v>
      </c>
      <c r="B722" s="70" t="s">
        <v>1206</v>
      </c>
      <c r="C722" s="70" t="s">
        <v>1922</v>
      </c>
      <c r="D722" s="70">
        <v>10.25</v>
      </c>
      <c r="E722" s="70">
        <v>0.34499999999999997</v>
      </c>
      <c r="F722" s="70">
        <v>29.71</v>
      </c>
      <c r="G722" s="70">
        <v>4.9000000000000004</v>
      </c>
      <c r="H722" s="70">
        <v>0.28999999999999998</v>
      </c>
      <c r="AB722" s="70" t="s">
        <v>3250</v>
      </c>
      <c r="AC722" s="70" t="s">
        <v>3761</v>
      </c>
      <c r="AD722" s="70" t="s">
        <v>3741</v>
      </c>
      <c r="AI722" s="98"/>
      <c r="AJ722" s="98"/>
    </row>
    <row r="723" spans="1:36" s="70" customFormat="1">
      <c r="A723" s="70" t="s">
        <v>3742</v>
      </c>
      <c r="B723" s="70" t="s">
        <v>1206</v>
      </c>
      <c r="C723" s="70" t="s">
        <v>1922</v>
      </c>
      <c r="D723" s="70">
        <v>10.25</v>
      </c>
      <c r="E723" s="70">
        <v>0.25547999999999998</v>
      </c>
      <c r="F723" s="70">
        <v>40.127000000000002</v>
      </c>
      <c r="G723" s="70">
        <v>4.9000000000000004</v>
      </c>
      <c r="H723" s="70">
        <v>0.28999999999999998</v>
      </c>
      <c r="AB723" s="70" t="s">
        <v>3250</v>
      </c>
      <c r="AC723" s="70" t="s">
        <v>3761</v>
      </c>
      <c r="AD723" s="70" t="s">
        <v>3742</v>
      </c>
      <c r="AI723" s="98"/>
      <c r="AJ723" s="98"/>
    </row>
    <row r="724" spans="1:36" s="70" customFormat="1">
      <c r="A724" s="70" t="s">
        <v>3743</v>
      </c>
      <c r="B724" s="70" t="s">
        <v>1206</v>
      </c>
      <c r="C724" s="70" t="s">
        <v>1922</v>
      </c>
      <c r="D724" s="70">
        <v>12.25</v>
      </c>
      <c r="E724" s="70">
        <v>0.34511999999999998</v>
      </c>
      <c r="F724" s="70">
        <v>35.497</v>
      </c>
      <c r="G724" s="70">
        <v>4.2699999999999996</v>
      </c>
      <c r="H724" s="70">
        <v>0.28000000000000003</v>
      </c>
      <c r="AB724" s="70" t="s">
        <v>3250</v>
      </c>
      <c r="AC724" s="70" t="s">
        <v>3761</v>
      </c>
      <c r="AD724" s="70" t="s">
        <v>3743</v>
      </c>
      <c r="AI724" s="98"/>
      <c r="AJ724" s="98"/>
    </row>
    <row r="725" spans="1:36" s="70" customFormat="1">
      <c r="A725" s="70" t="s">
        <v>3767</v>
      </c>
      <c r="B725" s="70" t="s">
        <v>1206</v>
      </c>
      <c r="C725" s="70" t="s">
        <v>1922</v>
      </c>
      <c r="D725" s="70">
        <v>4.5</v>
      </c>
      <c r="E725" s="70">
        <v>0.39311999999999903</v>
      </c>
      <c r="F725" s="70">
        <v>11.446999999999999</v>
      </c>
      <c r="G725" s="70">
        <v>9.89</v>
      </c>
      <c r="H725" s="70">
        <v>0.31</v>
      </c>
      <c r="AB725" s="70" t="s">
        <v>3250</v>
      </c>
      <c r="AC725" s="70" t="s">
        <v>3761</v>
      </c>
      <c r="AD725" s="70" t="s">
        <v>3767</v>
      </c>
      <c r="AI725" s="98"/>
      <c r="AJ725" s="98"/>
    </row>
    <row r="726" spans="1:36" s="70" customFormat="1">
      <c r="A726" s="70" t="s">
        <v>3768</v>
      </c>
      <c r="B726" s="70" t="s">
        <v>1206</v>
      </c>
      <c r="C726" s="70" t="s">
        <v>1922</v>
      </c>
      <c r="D726" s="70">
        <v>4.5</v>
      </c>
      <c r="E726" s="70">
        <v>0.3306</v>
      </c>
      <c r="F726" s="70">
        <v>13.612</v>
      </c>
      <c r="G726" s="70">
        <v>9.89</v>
      </c>
      <c r="H726" s="70">
        <v>0.31</v>
      </c>
      <c r="AB726" s="70" t="s">
        <v>3250</v>
      </c>
      <c r="AC726" s="70" t="s">
        <v>3761</v>
      </c>
      <c r="AD726" s="70" t="s">
        <v>3768</v>
      </c>
      <c r="AI726" s="98"/>
      <c r="AJ726" s="98"/>
    </row>
    <row r="727" spans="1:36" s="70" customFormat="1">
      <c r="A727" s="70" t="s">
        <v>3744</v>
      </c>
      <c r="B727" s="70" t="s">
        <v>1206</v>
      </c>
      <c r="C727" s="70" t="s">
        <v>1922</v>
      </c>
      <c r="D727" s="70">
        <v>6.5</v>
      </c>
      <c r="E727" s="70">
        <v>0.38279999999999997</v>
      </c>
      <c r="F727" s="70">
        <v>16.978999999999999</v>
      </c>
      <c r="G727" s="70">
        <v>7.15</v>
      </c>
      <c r="H727" s="70">
        <v>0.3</v>
      </c>
      <c r="AB727" s="70" t="s">
        <v>3250</v>
      </c>
      <c r="AC727" s="70" t="s">
        <v>3761</v>
      </c>
      <c r="AD727" s="70" t="s">
        <v>3744</v>
      </c>
      <c r="AI727" s="98"/>
      <c r="AJ727" s="98"/>
    </row>
    <row r="728" spans="1:36" s="70" customFormat="1">
      <c r="A728" s="70" t="s">
        <v>3745</v>
      </c>
      <c r="B728" s="70" t="s">
        <v>1206</v>
      </c>
      <c r="C728" s="70" t="s">
        <v>1922</v>
      </c>
      <c r="D728" s="70">
        <v>6.5</v>
      </c>
      <c r="E728" s="70">
        <v>0.29927999999999999</v>
      </c>
      <c r="F728" s="70">
        <v>21.716000000000001</v>
      </c>
      <c r="G728" s="70">
        <v>7.15</v>
      </c>
      <c r="H728" s="70">
        <v>0.3</v>
      </c>
      <c r="AB728" s="70" t="s">
        <v>3250</v>
      </c>
      <c r="AC728" s="70" t="s">
        <v>3761</v>
      </c>
      <c r="AD728" s="70" t="s">
        <v>3745</v>
      </c>
      <c r="AI728" s="98"/>
      <c r="AJ728" s="98"/>
    </row>
    <row r="729" spans="1:36" s="70" customFormat="1">
      <c r="A729" s="70" t="s">
        <v>3769</v>
      </c>
      <c r="B729" s="70" t="s">
        <v>1206</v>
      </c>
      <c r="C729" s="70" t="s">
        <v>1922</v>
      </c>
      <c r="D729" s="70">
        <v>8.25</v>
      </c>
      <c r="E729" s="70">
        <v>0.37991999999999998</v>
      </c>
      <c r="F729" s="70">
        <v>21.716000000000001</v>
      </c>
      <c r="G729" s="70">
        <v>5.85</v>
      </c>
      <c r="H729" s="70">
        <v>0.28999999999999998</v>
      </c>
      <c r="AB729" s="70" t="s">
        <v>3250</v>
      </c>
      <c r="AC729" s="70" t="s">
        <v>3761</v>
      </c>
      <c r="AD729" s="70" t="s">
        <v>3769</v>
      </c>
      <c r="AI729" s="98"/>
      <c r="AJ729" s="98"/>
    </row>
    <row r="730" spans="1:36" s="70" customFormat="1">
      <c r="A730" s="70" t="s">
        <v>3747</v>
      </c>
      <c r="B730" s="70" t="s">
        <v>1206</v>
      </c>
      <c r="C730" s="70" t="s">
        <v>1922</v>
      </c>
      <c r="D730" s="70">
        <v>10.25</v>
      </c>
      <c r="E730" s="70">
        <v>0.37919999999999998</v>
      </c>
      <c r="F730" s="70">
        <v>27.030999999999999</v>
      </c>
      <c r="G730" s="70">
        <v>4.9000000000000004</v>
      </c>
      <c r="H730" s="70">
        <v>0.28999999999999998</v>
      </c>
      <c r="AB730" s="70" t="s">
        <v>3250</v>
      </c>
      <c r="AC730" s="70" t="s">
        <v>3761</v>
      </c>
      <c r="AD730" s="70" t="s">
        <v>3747</v>
      </c>
      <c r="AI730" s="98"/>
      <c r="AJ730" s="98"/>
    </row>
    <row r="731" spans="1:36" s="70" customFormat="1">
      <c r="A731" s="70" t="s">
        <v>3748</v>
      </c>
      <c r="B731" s="70" t="s">
        <v>1206</v>
      </c>
      <c r="C731" s="70" t="s">
        <v>1922</v>
      </c>
      <c r="D731" s="70">
        <v>10.25</v>
      </c>
      <c r="E731" s="70">
        <v>0.3</v>
      </c>
      <c r="F731" s="70">
        <v>34.173999999999999</v>
      </c>
      <c r="G731" s="70">
        <v>4.9000000000000004</v>
      </c>
      <c r="H731" s="70">
        <v>0.28999999999999998</v>
      </c>
      <c r="AB731" s="70" t="s">
        <v>3250</v>
      </c>
      <c r="AC731" s="70" t="s">
        <v>3761</v>
      </c>
      <c r="AD731" s="70" t="s">
        <v>3748</v>
      </c>
      <c r="AI731" s="98"/>
      <c r="AJ731" s="98"/>
    </row>
    <row r="732" spans="1:36" s="70" customFormat="1">
      <c r="A732" s="70" t="s">
        <v>3749</v>
      </c>
      <c r="B732" s="70" t="s">
        <v>1206</v>
      </c>
      <c r="C732" s="70" t="s">
        <v>1922</v>
      </c>
      <c r="D732" s="70">
        <v>12.25</v>
      </c>
      <c r="E732" s="70">
        <v>0.35843999999999998</v>
      </c>
      <c r="F732" s="70">
        <v>34.173999999999999</v>
      </c>
      <c r="G732" s="70">
        <v>4.2699999999999996</v>
      </c>
      <c r="H732" s="70">
        <v>0.28000000000000003</v>
      </c>
      <c r="AB732" s="70" t="s">
        <v>3250</v>
      </c>
      <c r="AC732" s="70" t="s">
        <v>3761</v>
      </c>
      <c r="AD732" s="70" t="s">
        <v>3749</v>
      </c>
      <c r="AI732" s="98"/>
      <c r="AJ732" s="98"/>
    </row>
    <row r="733" spans="1:36" s="70" customFormat="1">
      <c r="A733" s="70" t="s">
        <v>3770</v>
      </c>
      <c r="B733" s="70" t="s">
        <v>1206</v>
      </c>
      <c r="C733" s="70" t="s">
        <v>1922</v>
      </c>
      <c r="D733" s="70">
        <v>4.5</v>
      </c>
      <c r="E733" s="70">
        <v>0.30299999999999999</v>
      </c>
      <c r="F733" s="70">
        <v>14.853</v>
      </c>
      <c r="G733" s="70">
        <v>9.89</v>
      </c>
      <c r="H733" s="70">
        <v>0.31</v>
      </c>
      <c r="AB733" s="70" t="s">
        <v>3250</v>
      </c>
      <c r="AC733" s="70" t="s">
        <v>3761</v>
      </c>
      <c r="AD733" s="70" t="s">
        <v>3770</v>
      </c>
      <c r="AI733" s="98"/>
      <c r="AJ733" s="98"/>
    </row>
    <row r="734" spans="1:36" s="70" customFormat="1">
      <c r="A734" s="70" t="s">
        <v>3771</v>
      </c>
      <c r="B734" s="70" t="s">
        <v>1206</v>
      </c>
      <c r="C734" s="70" t="s">
        <v>1922</v>
      </c>
      <c r="D734" s="70">
        <v>4.5</v>
      </c>
      <c r="E734" s="70">
        <v>0.25968000000000002</v>
      </c>
      <c r="F734" s="70">
        <v>17.327999999999999</v>
      </c>
      <c r="G734" s="70">
        <v>9.89</v>
      </c>
      <c r="H734" s="70">
        <v>0.31</v>
      </c>
      <c r="AB734" s="70" t="s">
        <v>3250</v>
      </c>
      <c r="AC734" s="70" t="s">
        <v>3761</v>
      </c>
      <c r="AD734" s="70" t="s">
        <v>3771</v>
      </c>
      <c r="AI734" s="98"/>
      <c r="AJ734" s="98"/>
    </row>
    <row r="735" spans="1:36" s="70" customFormat="1">
      <c r="A735" s="70" t="s">
        <v>3750</v>
      </c>
      <c r="B735" s="70" t="s">
        <v>1206</v>
      </c>
      <c r="C735" s="70" t="s">
        <v>1922</v>
      </c>
      <c r="D735" s="70">
        <v>6.5</v>
      </c>
      <c r="E735" s="70">
        <v>0.28452</v>
      </c>
      <c r="F735" s="70">
        <v>22.85</v>
      </c>
      <c r="G735" s="70">
        <v>7.15</v>
      </c>
      <c r="H735" s="70">
        <v>0.3</v>
      </c>
      <c r="AB735" s="70" t="s">
        <v>3250</v>
      </c>
      <c r="AC735" s="70" t="s">
        <v>3761</v>
      </c>
      <c r="AD735" s="70" t="s">
        <v>3750</v>
      </c>
      <c r="AI735" s="98"/>
      <c r="AJ735" s="98"/>
    </row>
    <row r="736" spans="1:36" s="70" customFormat="1">
      <c r="A736" s="70" t="s">
        <v>3751</v>
      </c>
      <c r="B736" s="70" t="s">
        <v>1206</v>
      </c>
      <c r="C736" s="70" t="s">
        <v>1922</v>
      </c>
      <c r="D736" s="70">
        <v>6.5</v>
      </c>
      <c r="E736" s="70">
        <v>0.21876000000000001</v>
      </c>
      <c r="F736" s="70">
        <v>29.71</v>
      </c>
      <c r="G736" s="70">
        <v>7.15</v>
      </c>
      <c r="H736" s="70">
        <v>0.3</v>
      </c>
      <c r="AB736" s="70" t="s">
        <v>3250</v>
      </c>
      <c r="AC736" s="70" t="s">
        <v>3761</v>
      </c>
      <c r="AD736" s="70" t="s">
        <v>3751</v>
      </c>
      <c r="AI736" s="98"/>
      <c r="AJ736" s="98"/>
    </row>
    <row r="737" spans="1:36" s="70" customFormat="1">
      <c r="A737" s="70" t="s">
        <v>3772</v>
      </c>
      <c r="B737" s="70" t="s">
        <v>1206</v>
      </c>
      <c r="C737" s="70" t="s">
        <v>1922</v>
      </c>
      <c r="D737" s="70">
        <v>8.25</v>
      </c>
      <c r="E737" s="70">
        <v>0.27767999999999998</v>
      </c>
      <c r="F737" s="70">
        <v>29.71</v>
      </c>
      <c r="G737" s="70">
        <v>5.85</v>
      </c>
      <c r="H737" s="70">
        <v>0.28999999999999998</v>
      </c>
      <c r="AB737" s="70" t="s">
        <v>3250</v>
      </c>
      <c r="AC737" s="70" t="s">
        <v>3761</v>
      </c>
      <c r="AD737" s="70" t="s">
        <v>3772</v>
      </c>
      <c r="AI737" s="98"/>
      <c r="AJ737" s="98"/>
    </row>
    <row r="738" spans="1:36" s="70" customFormat="1">
      <c r="A738" s="70" t="s">
        <v>3753</v>
      </c>
      <c r="B738" s="70" t="s">
        <v>1206</v>
      </c>
      <c r="C738" s="70" t="s">
        <v>1922</v>
      </c>
      <c r="D738" s="70">
        <v>10.25</v>
      </c>
      <c r="E738" s="70">
        <v>0.27755999999999997</v>
      </c>
      <c r="F738" s="70">
        <v>36.921999999999997</v>
      </c>
      <c r="G738" s="70">
        <v>4.9000000000000004</v>
      </c>
      <c r="H738" s="70">
        <v>0.28999999999999998</v>
      </c>
      <c r="AB738" s="70" t="s">
        <v>3250</v>
      </c>
      <c r="AC738" s="70" t="s">
        <v>3761</v>
      </c>
      <c r="AD738" s="70" t="s">
        <v>3753</v>
      </c>
      <c r="AI738" s="98"/>
      <c r="AJ738" s="98"/>
    </row>
    <row r="739" spans="1:36" s="70" customFormat="1">
      <c r="A739" s="70" t="s">
        <v>3754</v>
      </c>
      <c r="B739" s="70" t="s">
        <v>1206</v>
      </c>
      <c r="C739" s="70" t="s">
        <v>1922</v>
      </c>
      <c r="D739" s="70">
        <v>10.25</v>
      </c>
      <c r="E739" s="70">
        <v>0.21156</v>
      </c>
      <c r="F739" s="70">
        <v>48.46</v>
      </c>
      <c r="G739" s="70">
        <v>4.9000000000000004</v>
      </c>
      <c r="H739" s="70">
        <v>0.28999999999999998</v>
      </c>
      <c r="AB739" s="70" t="s">
        <v>3250</v>
      </c>
      <c r="AC739" s="70" t="s">
        <v>3761</v>
      </c>
      <c r="AD739" s="70" t="s">
        <v>3754</v>
      </c>
      <c r="AI739" s="98"/>
      <c r="AJ739" s="98"/>
    </row>
    <row r="740" spans="1:36" s="70" customFormat="1">
      <c r="A740" s="70" t="s">
        <v>3755</v>
      </c>
      <c r="B740" s="70" t="s">
        <v>1206</v>
      </c>
      <c r="C740" s="70" t="s">
        <v>1922</v>
      </c>
      <c r="D740" s="70">
        <v>12.25</v>
      </c>
      <c r="E740" s="70">
        <v>0.27900000000000003</v>
      </c>
      <c r="F740" s="70">
        <v>43.914999999999999</v>
      </c>
      <c r="G740" s="70">
        <v>4.2699999999999996</v>
      </c>
      <c r="H740" s="70">
        <v>0.28000000000000003</v>
      </c>
      <c r="AB740" s="70" t="s">
        <v>3250</v>
      </c>
      <c r="AC740" s="70" t="s">
        <v>3761</v>
      </c>
      <c r="AD740" s="70" t="s">
        <v>3755</v>
      </c>
      <c r="AI740" s="98"/>
      <c r="AJ740" s="98"/>
    </row>
    <row r="741" spans="1:36" s="70" customFormat="1">
      <c r="A741" s="70" t="s">
        <v>3773</v>
      </c>
      <c r="B741" s="70" t="s">
        <v>1206</v>
      </c>
      <c r="C741" s="70" t="s">
        <v>1922</v>
      </c>
      <c r="D741" s="70">
        <v>2.27</v>
      </c>
      <c r="E741" s="70">
        <v>1.1304000000000001</v>
      </c>
      <c r="F741" s="70">
        <v>2.0070000000000001</v>
      </c>
      <c r="G741" s="70">
        <v>29.09</v>
      </c>
      <c r="H741" s="70">
        <v>0.26</v>
      </c>
      <c r="AB741" s="70" t="s">
        <v>3250</v>
      </c>
      <c r="AC741" s="70" t="s">
        <v>3774</v>
      </c>
      <c r="AD741" s="70" t="s">
        <v>3773</v>
      </c>
      <c r="AI741" s="98"/>
      <c r="AJ741" s="98"/>
    </row>
    <row r="742" spans="1:36" s="70" customFormat="1">
      <c r="A742" s="70" t="s">
        <v>3775</v>
      </c>
      <c r="B742" s="70" t="s">
        <v>1206</v>
      </c>
      <c r="C742" s="70" t="s">
        <v>1922</v>
      </c>
      <c r="D742" s="70">
        <v>1.83</v>
      </c>
      <c r="E742" s="70">
        <v>0.47039999999999998</v>
      </c>
      <c r="F742" s="70">
        <v>3.8889999999999998</v>
      </c>
      <c r="G742" s="70">
        <v>35.69</v>
      </c>
      <c r="H742" s="70">
        <v>0.26</v>
      </c>
      <c r="AB742" s="70" t="s">
        <v>3250</v>
      </c>
      <c r="AC742" s="70" t="s">
        <v>3774</v>
      </c>
      <c r="AD742" s="70" t="s">
        <v>3775</v>
      </c>
      <c r="AI742" s="98"/>
      <c r="AJ742" s="98"/>
    </row>
    <row r="743" spans="1:36" s="70" customFormat="1">
      <c r="A743" s="70" t="s">
        <v>3776</v>
      </c>
      <c r="B743" s="70" t="s">
        <v>1206</v>
      </c>
      <c r="C743" s="70" t="s">
        <v>1922</v>
      </c>
      <c r="D743" s="70">
        <v>2.5499999999999998</v>
      </c>
      <c r="E743" s="70">
        <v>0.56040000000000001</v>
      </c>
      <c r="F743" s="70">
        <v>4.5259999999999998</v>
      </c>
      <c r="G743" s="70">
        <v>25.92</v>
      </c>
      <c r="H743" s="70">
        <v>0.26</v>
      </c>
      <c r="AB743" s="70" t="s">
        <v>3250</v>
      </c>
      <c r="AC743" s="70" t="s">
        <v>3774</v>
      </c>
      <c r="AD743" s="70" t="s">
        <v>3776</v>
      </c>
      <c r="AI743" s="98"/>
      <c r="AJ743" s="98"/>
    </row>
    <row r="744" spans="1:36" s="70" customFormat="1">
      <c r="A744" s="70" t="s">
        <v>3777</v>
      </c>
      <c r="B744" s="70" t="s">
        <v>1206</v>
      </c>
      <c r="C744" s="70" t="s">
        <v>1922</v>
      </c>
      <c r="D744" s="70">
        <v>3.27</v>
      </c>
      <c r="E744" s="70">
        <v>0.66</v>
      </c>
      <c r="F744" s="70">
        <v>4.93</v>
      </c>
      <c r="G744" s="70">
        <v>20.440000000000001</v>
      </c>
      <c r="H744" s="70">
        <v>0.26</v>
      </c>
      <c r="AB744" s="70" t="s">
        <v>3250</v>
      </c>
      <c r="AC744" s="70" t="s">
        <v>3774</v>
      </c>
      <c r="AD744" s="70" t="s">
        <v>3777</v>
      </c>
      <c r="AI744" s="98"/>
      <c r="AJ744" s="98"/>
    </row>
    <row r="745" spans="1:36" s="70" customFormat="1">
      <c r="A745" s="70" t="s">
        <v>3778</v>
      </c>
      <c r="B745" s="70" t="s">
        <v>1206</v>
      </c>
      <c r="C745" s="70" t="s">
        <v>1922</v>
      </c>
      <c r="D745" s="70">
        <v>4.47</v>
      </c>
      <c r="E745" s="70">
        <v>0.84</v>
      </c>
      <c r="F745" s="70">
        <v>5.3230000000000004</v>
      </c>
      <c r="G745" s="70">
        <v>15.23</v>
      </c>
      <c r="H745" s="70">
        <v>0.27</v>
      </c>
      <c r="AB745" s="70" t="s">
        <v>3250</v>
      </c>
      <c r="AC745" s="70" t="s">
        <v>3774</v>
      </c>
      <c r="AD745" s="70" t="s">
        <v>3778</v>
      </c>
      <c r="AI745" s="98"/>
      <c r="AJ745" s="98"/>
    </row>
    <row r="746" spans="1:36" s="70" customFormat="1">
      <c r="A746" s="70" t="s">
        <v>3779</v>
      </c>
      <c r="B746" s="70" t="s">
        <v>1206</v>
      </c>
      <c r="C746" s="70" t="s">
        <v>1922</v>
      </c>
      <c r="D746" s="70">
        <v>5.67</v>
      </c>
      <c r="E746" s="70">
        <v>1.0104</v>
      </c>
      <c r="F746" s="70">
        <v>5.6020000000000003</v>
      </c>
      <c r="G746" s="70">
        <v>12.22</v>
      </c>
      <c r="H746" s="70">
        <v>0.27</v>
      </c>
      <c r="AB746" s="70" t="s">
        <v>3250</v>
      </c>
      <c r="AC746" s="70" t="s">
        <v>3774</v>
      </c>
      <c r="AD746" s="70" t="s">
        <v>3779</v>
      </c>
      <c r="AI746" s="98"/>
      <c r="AJ746" s="98"/>
    </row>
    <row r="747" spans="1:36" s="70" customFormat="1">
      <c r="A747" s="70" t="s">
        <v>3780</v>
      </c>
      <c r="B747" s="70" t="s">
        <v>1206</v>
      </c>
      <c r="C747" s="70" t="s">
        <v>1922</v>
      </c>
      <c r="D747" s="70">
        <v>6.87</v>
      </c>
      <c r="E747" s="70">
        <v>1.1903999999999999</v>
      </c>
      <c r="F747" s="70">
        <v>5.7729999999999997</v>
      </c>
      <c r="G747" s="70">
        <v>10.26</v>
      </c>
      <c r="H747" s="70">
        <v>0.27</v>
      </c>
      <c r="AB747" s="70" t="s">
        <v>3250</v>
      </c>
      <c r="AC747" s="70" t="s">
        <v>3774</v>
      </c>
      <c r="AD747" s="70" t="s">
        <v>3780</v>
      </c>
      <c r="AI747" s="98"/>
      <c r="AJ747" s="98"/>
    </row>
    <row r="748" spans="1:36" s="70" customFormat="1">
      <c r="A748" s="70" t="s">
        <v>3781</v>
      </c>
      <c r="B748" s="70" t="s">
        <v>1206</v>
      </c>
      <c r="C748" s="70" t="s">
        <v>1922</v>
      </c>
      <c r="D748" s="70">
        <v>8.07</v>
      </c>
      <c r="E748" s="70">
        <v>1.38</v>
      </c>
      <c r="F748" s="70">
        <v>5.8609999999999998</v>
      </c>
      <c r="G748" s="70">
        <v>8.8800000000000008</v>
      </c>
      <c r="H748" s="70">
        <v>0.27</v>
      </c>
      <c r="AB748" s="70" t="s">
        <v>3250</v>
      </c>
      <c r="AC748" s="70" t="s">
        <v>3774</v>
      </c>
      <c r="AD748" s="70" t="s">
        <v>3781</v>
      </c>
      <c r="AI748" s="98"/>
      <c r="AJ748" s="98"/>
    </row>
    <row r="749" spans="1:36" s="70" customFormat="1">
      <c r="A749" s="70" t="s">
        <v>3782</v>
      </c>
      <c r="B749" s="70" t="s">
        <v>1206</v>
      </c>
      <c r="C749" s="70" t="s">
        <v>1922</v>
      </c>
      <c r="D749" s="70">
        <v>2.27</v>
      </c>
      <c r="E749" s="70">
        <v>0.83040000000000003</v>
      </c>
      <c r="F749" s="70">
        <v>2.7210000000000001</v>
      </c>
      <c r="G749" s="70">
        <v>29.09</v>
      </c>
      <c r="H749" s="70">
        <v>0.26</v>
      </c>
      <c r="AB749" s="70" t="s">
        <v>3250</v>
      </c>
      <c r="AC749" s="70" t="s">
        <v>3774</v>
      </c>
      <c r="AD749" s="70" t="s">
        <v>3782</v>
      </c>
      <c r="AI749" s="98"/>
      <c r="AJ749" s="98"/>
    </row>
    <row r="750" spans="1:36" s="70" customFormat="1">
      <c r="A750" s="70" t="s">
        <v>3783</v>
      </c>
      <c r="B750" s="70" t="s">
        <v>1206</v>
      </c>
      <c r="C750" s="70" t="s">
        <v>1922</v>
      </c>
      <c r="D750" s="70">
        <v>1.83</v>
      </c>
      <c r="E750" s="70">
        <v>0.44040000000000001</v>
      </c>
      <c r="F750" s="70">
        <v>4.1500000000000004</v>
      </c>
      <c r="G750" s="70">
        <v>35.69</v>
      </c>
      <c r="H750" s="70">
        <v>0.26</v>
      </c>
      <c r="AB750" s="70" t="s">
        <v>3250</v>
      </c>
      <c r="AC750" s="70" t="s">
        <v>3774</v>
      </c>
      <c r="AD750" s="70" t="s">
        <v>3783</v>
      </c>
      <c r="AI750" s="98"/>
      <c r="AJ750" s="98"/>
    </row>
    <row r="751" spans="1:36" s="70" customFormat="1">
      <c r="A751" s="70" t="s">
        <v>3784</v>
      </c>
      <c r="B751" s="70" t="s">
        <v>1206</v>
      </c>
      <c r="C751" s="70" t="s">
        <v>1922</v>
      </c>
      <c r="D751" s="70">
        <v>2.5499999999999998</v>
      </c>
      <c r="E751" s="70">
        <v>0.54</v>
      </c>
      <c r="F751" s="70">
        <v>4.7060000000000004</v>
      </c>
      <c r="G751" s="70">
        <v>25.92</v>
      </c>
      <c r="H751" s="70">
        <v>0.26</v>
      </c>
      <c r="AB751" s="70" t="s">
        <v>3250</v>
      </c>
      <c r="AC751" s="70" t="s">
        <v>3774</v>
      </c>
      <c r="AD751" s="70" t="s">
        <v>3784</v>
      </c>
      <c r="AI751" s="98"/>
      <c r="AJ751" s="98"/>
    </row>
    <row r="752" spans="1:36" s="70" customFormat="1">
      <c r="A752" s="70" t="s">
        <v>3785</v>
      </c>
      <c r="B752" s="70" t="s">
        <v>1206</v>
      </c>
      <c r="C752" s="70" t="s">
        <v>1922</v>
      </c>
      <c r="D752" s="70">
        <v>3.27</v>
      </c>
      <c r="E752" s="70">
        <v>0.65039999999999998</v>
      </c>
      <c r="F752" s="70">
        <v>5.032</v>
      </c>
      <c r="G752" s="70">
        <v>20.440000000000001</v>
      </c>
      <c r="H752" s="70">
        <v>0.26</v>
      </c>
      <c r="AB752" s="70" t="s">
        <v>3250</v>
      </c>
      <c r="AC752" s="70" t="s">
        <v>3774</v>
      </c>
      <c r="AD752" s="70" t="s">
        <v>3785</v>
      </c>
      <c r="AI752" s="98"/>
      <c r="AJ752" s="98"/>
    </row>
    <row r="753" spans="1:36" s="70" customFormat="1">
      <c r="A753" s="70" t="s">
        <v>3786</v>
      </c>
      <c r="B753" s="70" t="s">
        <v>1206</v>
      </c>
      <c r="C753" s="70" t="s">
        <v>1922</v>
      </c>
      <c r="D753" s="70">
        <v>4.47</v>
      </c>
      <c r="E753" s="70">
        <v>0.83040000000000003</v>
      </c>
      <c r="F753" s="70">
        <v>5.4</v>
      </c>
      <c r="G753" s="70">
        <v>15.23</v>
      </c>
      <c r="H753" s="70">
        <v>0.27</v>
      </c>
      <c r="AB753" s="70" t="s">
        <v>3250</v>
      </c>
      <c r="AC753" s="70" t="s">
        <v>3774</v>
      </c>
      <c r="AD753" s="70" t="s">
        <v>3786</v>
      </c>
      <c r="AI753" s="98"/>
      <c r="AJ753" s="98"/>
    </row>
    <row r="754" spans="1:36" s="70" customFormat="1">
      <c r="A754" s="70" t="s">
        <v>3787</v>
      </c>
      <c r="B754" s="70" t="s">
        <v>1206</v>
      </c>
      <c r="C754" s="70" t="s">
        <v>1922</v>
      </c>
      <c r="D754" s="70">
        <v>5.67</v>
      </c>
      <c r="E754" s="70">
        <v>1.00464</v>
      </c>
      <c r="F754" s="70">
        <v>5.6440000000000001</v>
      </c>
      <c r="G754" s="70">
        <v>12.22</v>
      </c>
      <c r="H754" s="70">
        <v>0.27</v>
      </c>
      <c r="AB754" s="70" t="s">
        <v>3250</v>
      </c>
      <c r="AC754" s="70" t="s">
        <v>3774</v>
      </c>
      <c r="AD754" s="70" t="s">
        <v>3787</v>
      </c>
      <c r="AI754" s="98"/>
      <c r="AJ754" s="98"/>
    </row>
    <row r="755" spans="1:36" s="70" customFormat="1">
      <c r="A755" s="70" t="s">
        <v>3788</v>
      </c>
      <c r="B755" s="70" t="s">
        <v>1206</v>
      </c>
      <c r="C755" s="70" t="s">
        <v>1922</v>
      </c>
      <c r="D755" s="70">
        <v>6.87</v>
      </c>
      <c r="E755" s="70">
        <v>1.1903999999999999</v>
      </c>
      <c r="F755" s="70">
        <v>5.7729999999999997</v>
      </c>
      <c r="G755" s="70">
        <v>10.26</v>
      </c>
      <c r="H755" s="70">
        <v>0.27</v>
      </c>
      <c r="AB755" s="70" t="s">
        <v>3250</v>
      </c>
      <c r="AC755" s="70" t="s">
        <v>3774</v>
      </c>
      <c r="AD755" s="70" t="s">
        <v>3788</v>
      </c>
      <c r="AI755" s="98"/>
      <c r="AJ755" s="98"/>
    </row>
    <row r="756" spans="1:36" s="70" customFormat="1">
      <c r="A756" s="70" t="s">
        <v>3789</v>
      </c>
      <c r="B756" s="70" t="s">
        <v>1206</v>
      </c>
      <c r="C756" s="70" t="s">
        <v>1922</v>
      </c>
      <c r="D756" s="70">
        <v>8.07</v>
      </c>
      <c r="E756" s="70">
        <v>1.3704000000000001</v>
      </c>
      <c r="F756" s="70">
        <v>5.907</v>
      </c>
      <c r="G756" s="70">
        <v>8.8800000000000008</v>
      </c>
      <c r="H756" s="70">
        <v>0.27</v>
      </c>
      <c r="AB756" s="70" t="s">
        <v>3250</v>
      </c>
      <c r="AC756" s="70" t="s">
        <v>3774</v>
      </c>
      <c r="AD756" s="70" t="s">
        <v>3789</v>
      </c>
      <c r="AI756" s="98"/>
      <c r="AJ756" s="98"/>
    </row>
    <row r="757" spans="1:36" s="70" customFormat="1">
      <c r="A757" s="70" t="s">
        <v>3790</v>
      </c>
      <c r="B757" s="70" t="s">
        <v>1206</v>
      </c>
      <c r="C757" s="70" t="s">
        <v>1922</v>
      </c>
      <c r="D757" s="70">
        <v>2.27</v>
      </c>
      <c r="E757" s="70">
        <v>0.69</v>
      </c>
      <c r="F757" s="70">
        <v>3.2989999999999999</v>
      </c>
      <c r="G757" s="70">
        <v>29.09</v>
      </c>
      <c r="H757" s="70">
        <v>0.26</v>
      </c>
      <c r="AB757" s="70" t="s">
        <v>3250</v>
      </c>
      <c r="AC757" s="70" t="s">
        <v>3774</v>
      </c>
      <c r="AD757" s="70" t="s">
        <v>3790</v>
      </c>
      <c r="AI757" s="98"/>
      <c r="AJ757" s="98"/>
    </row>
    <row r="758" spans="1:36" s="70" customFormat="1">
      <c r="A758" s="70" t="s">
        <v>3791</v>
      </c>
      <c r="B758" s="70" t="s">
        <v>1206</v>
      </c>
      <c r="C758" s="70" t="s">
        <v>1922</v>
      </c>
      <c r="D758" s="70">
        <v>1.83</v>
      </c>
      <c r="E758" s="70">
        <v>0.41724</v>
      </c>
      <c r="F758" s="70">
        <v>4.3860000000000001</v>
      </c>
      <c r="G758" s="70">
        <v>35.69</v>
      </c>
      <c r="H758" s="70">
        <v>0.26</v>
      </c>
      <c r="AB758" s="70" t="s">
        <v>3250</v>
      </c>
      <c r="AC758" s="70" t="s">
        <v>3774</v>
      </c>
      <c r="AD758" s="70" t="s">
        <v>3791</v>
      </c>
      <c r="AI758" s="98"/>
      <c r="AJ758" s="98"/>
    </row>
    <row r="759" spans="1:36" s="70" customFormat="1">
      <c r="A759" s="70" t="s">
        <v>3792</v>
      </c>
      <c r="B759" s="70" t="s">
        <v>1206</v>
      </c>
      <c r="C759" s="70" t="s">
        <v>1922</v>
      </c>
      <c r="D759" s="70">
        <v>2.5499999999999998</v>
      </c>
      <c r="E759" s="70">
        <v>0.53039999999999998</v>
      </c>
      <c r="F759" s="70">
        <v>4.8319999999999999</v>
      </c>
      <c r="G759" s="70">
        <v>25.92</v>
      </c>
      <c r="H759" s="70">
        <v>0.26</v>
      </c>
      <c r="AB759" s="70" t="s">
        <v>3250</v>
      </c>
      <c r="AC759" s="70" t="s">
        <v>3774</v>
      </c>
      <c r="AD759" s="70" t="s">
        <v>3792</v>
      </c>
      <c r="AI759" s="98"/>
      <c r="AJ759" s="98"/>
    </row>
    <row r="760" spans="1:36" s="70" customFormat="1">
      <c r="A760" s="70" t="s">
        <v>3793</v>
      </c>
      <c r="B760" s="70" t="s">
        <v>1206</v>
      </c>
      <c r="C760" s="70" t="s">
        <v>1922</v>
      </c>
      <c r="D760" s="70">
        <v>3.27</v>
      </c>
      <c r="E760" s="70">
        <v>0.63647999999999905</v>
      </c>
      <c r="F760" s="70">
        <v>5.1379999999999999</v>
      </c>
      <c r="G760" s="70">
        <v>20.440000000000001</v>
      </c>
      <c r="H760" s="70">
        <v>0.26</v>
      </c>
      <c r="AB760" s="70" t="s">
        <v>3250</v>
      </c>
      <c r="AC760" s="70" t="s">
        <v>3774</v>
      </c>
      <c r="AD760" s="70" t="s">
        <v>3793</v>
      </c>
      <c r="AI760" s="98"/>
      <c r="AJ760" s="98"/>
    </row>
    <row r="761" spans="1:36" s="70" customFormat="1">
      <c r="A761" s="70" t="s">
        <v>3794</v>
      </c>
      <c r="B761" s="70" t="s">
        <v>1206</v>
      </c>
      <c r="C761" s="70" t="s">
        <v>1922</v>
      </c>
      <c r="D761" s="70">
        <v>4.47</v>
      </c>
      <c r="E761" s="70">
        <v>0.8196</v>
      </c>
      <c r="F761" s="70">
        <v>5.4390000000000001</v>
      </c>
      <c r="G761" s="70">
        <v>15.23</v>
      </c>
      <c r="H761" s="70">
        <v>0.27</v>
      </c>
      <c r="AB761" s="70" t="s">
        <v>3250</v>
      </c>
      <c r="AC761" s="70" t="s">
        <v>3774</v>
      </c>
      <c r="AD761" s="70" t="s">
        <v>3794</v>
      </c>
      <c r="AI761" s="98"/>
      <c r="AJ761" s="98"/>
    </row>
    <row r="762" spans="1:36" s="70" customFormat="1">
      <c r="A762" s="70" t="s">
        <v>3795</v>
      </c>
      <c r="B762" s="70" t="s">
        <v>1206</v>
      </c>
      <c r="C762" s="70" t="s">
        <v>1922</v>
      </c>
      <c r="D762" s="70">
        <v>5.67</v>
      </c>
      <c r="E762" s="70">
        <v>0.99960000000000004</v>
      </c>
      <c r="F762" s="70">
        <v>5.6859999999999999</v>
      </c>
      <c r="G762" s="70">
        <v>12.22</v>
      </c>
      <c r="H762" s="70">
        <v>0.27</v>
      </c>
      <c r="AB762" s="70" t="s">
        <v>3250</v>
      </c>
      <c r="AC762" s="70" t="s">
        <v>3774</v>
      </c>
      <c r="AD762" s="70" t="s">
        <v>3795</v>
      </c>
      <c r="AI762" s="98"/>
      <c r="AJ762" s="98"/>
    </row>
    <row r="763" spans="1:36" s="70" customFormat="1">
      <c r="A763" s="70" t="s">
        <v>3796</v>
      </c>
      <c r="B763" s="70" t="s">
        <v>1206</v>
      </c>
      <c r="C763" s="70" t="s">
        <v>1922</v>
      </c>
      <c r="D763" s="70">
        <v>6.87</v>
      </c>
      <c r="E763" s="70">
        <v>1.1796</v>
      </c>
      <c r="F763" s="70">
        <v>5.8170000000000002</v>
      </c>
      <c r="G763" s="70">
        <v>10.26</v>
      </c>
      <c r="H763" s="70">
        <v>0.27</v>
      </c>
      <c r="AB763" s="70" t="s">
        <v>3250</v>
      </c>
      <c r="AC763" s="70" t="s">
        <v>3774</v>
      </c>
      <c r="AD763" s="70" t="s">
        <v>3796</v>
      </c>
      <c r="AI763" s="98"/>
      <c r="AJ763" s="98"/>
    </row>
    <row r="764" spans="1:36" s="70" customFormat="1">
      <c r="A764" s="70" t="s">
        <v>3797</v>
      </c>
      <c r="B764" s="70" t="s">
        <v>1206</v>
      </c>
      <c r="C764" s="70" t="s">
        <v>1922</v>
      </c>
      <c r="D764" s="70">
        <v>8.07</v>
      </c>
      <c r="E764" s="70">
        <v>1.3704000000000001</v>
      </c>
      <c r="F764" s="70">
        <v>5.907</v>
      </c>
      <c r="G764" s="70">
        <v>8.8800000000000008</v>
      </c>
      <c r="H764" s="70">
        <v>0.27</v>
      </c>
      <c r="AB764" s="70" t="s">
        <v>3250</v>
      </c>
      <c r="AC764" s="70" t="s">
        <v>3774</v>
      </c>
      <c r="AD764" s="70" t="s">
        <v>3797</v>
      </c>
      <c r="AI764" s="98"/>
      <c r="AJ764" s="98"/>
    </row>
    <row r="765" spans="1:36" s="70" customFormat="1">
      <c r="A765" s="70" t="s">
        <v>3798</v>
      </c>
      <c r="B765" s="70" t="s">
        <v>1206</v>
      </c>
      <c r="C765" s="70" t="s">
        <v>1922</v>
      </c>
      <c r="D765" s="70">
        <v>2.27</v>
      </c>
      <c r="E765" s="70">
        <v>1.1796</v>
      </c>
      <c r="F765" s="70">
        <v>1.9279999999999999</v>
      </c>
      <c r="G765" s="70">
        <v>29.09</v>
      </c>
      <c r="H765" s="70">
        <v>0.26</v>
      </c>
      <c r="AB765" s="70" t="s">
        <v>3250</v>
      </c>
      <c r="AC765" s="70" t="s">
        <v>3774</v>
      </c>
      <c r="AD765" s="70" t="s">
        <v>3798</v>
      </c>
      <c r="AI765" s="98"/>
      <c r="AJ765" s="98"/>
    </row>
    <row r="766" spans="1:36" s="70" customFormat="1">
      <c r="A766" s="70" t="s">
        <v>3799</v>
      </c>
      <c r="B766" s="70" t="s">
        <v>1206</v>
      </c>
      <c r="C766" s="70" t="s">
        <v>1922</v>
      </c>
      <c r="D766" s="70">
        <v>1.83</v>
      </c>
      <c r="E766" s="70">
        <v>0.56040000000000001</v>
      </c>
      <c r="F766" s="70">
        <v>3.282</v>
      </c>
      <c r="G766" s="70">
        <v>35.69</v>
      </c>
      <c r="H766" s="70">
        <v>0.26</v>
      </c>
      <c r="AB766" s="70" t="s">
        <v>3250</v>
      </c>
      <c r="AC766" s="70" t="s">
        <v>3774</v>
      </c>
      <c r="AD766" s="70" t="s">
        <v>3799</v>
      </c>
      <c r="AI766" s="98"/>
      <c r="AJ766" s="98"/>
    </row>
    <row r="767" spans="1:36" s="70" customFormat="1">
      <c r="A767" s="70" t="s">
        <v>3800</v>
      </c>
      <c r="B767" s="70" t="s">
        <v>1206</v>
      </c>
      <c r="C767" s="70" t="s">
        <v>1922</v>
      </c>
      <c r="D767" s="70">
        <v>2.5499999999999998</v>
      </c>
      <c r="E767" s="70">
        <v>0.6996</v>
      </c>
      <c r="F767" s="70">
        <v>3.6549999999999998</v>
      </c>
      <c r="G767" s="70">
        <v>25.92</v>
      </c>
      <c r="H767" s="70">
        <v>0.26</v>
      </c>
      <c r="AB767" s="70" t="s">
        <v>3250</v>
      </c>
      <c r="AC767" s="70" t="s">
        <v>3774</v>
      </c>
      <c r="AD767" s="70" t="s">
        <v>3800</v>
      </c>
      <c r="AI767" s="98"/>
      <c r="AJ767" s="98"/>
    </row>
    <row r="768" spans="1:36" s="70" customFormat="1">
      <c r="A768" s="70" t="s">
        <v>3801</v>
      </c>
      <c r="B768" s="70" t="s">
        <v>1206</v>
      </c>
      <c r="C768" s="70" t="s">
        <v>1922</v>
      </c>
      <c r="D768" s="70">
        <v>3.27</v>
      </c>
      <c r="E768" s="70">
        <v>0.84960000000000002</v>
      </c>
      <c r="F768" s="70">
        <v>3.867</v>
      </c>
      <c r="G768" s="70">
        <v>20.440000000000001</v>
      </c>
      <c r="H768" s="70">
        <v>0.26</v>
      </c>
      <c r="AB768" s="70" t="s">
        <v>3250</v>
      </c>
      <c r="AC768" s="70" t="s">
        <v>3774</v>
      </c>
      <c r="AD768" s="70" t="s">
        <v>3801</v>
      </c>
      <c r="AI768" s="98"/>
      <c r="AJ768" s="98"/>
    </row>
    <row r="769" spans="1:36" s="70" customFormat="1">
      <c r="A769" s="70" t="s">
        <v>3802</v>
      </c>
      <c r="B769" s="70" t="s">
        <v>1206</v>
      </c>
      <c r="C769" s="70" t="s">
        <v>1922</v>
      </c>
      <c r="D769" s="70">
        <v>4.47</v>
      </c>
      <c r="E769" s="70">
        <v>1.1004</v>
      </c>
      <c r="F769" s="70">
        <v>4.0759999999999996</v>
      </c>
      <c r="G769" s="70">
        <v>15.23</v>
      </c>
      <c r="H769" s="70">
        <v>0.27</v>
      </c>
      <c r="AB769" s="70" t="s">
        <v>3250</v>
      </c>
      <c r="AC769" s="70" t="s">
        <v>3774</v>
      </c>
      <c r="AD769" s="70" t="s">
        <v>3802</v>
      </c>
      <c r="AI769" s="98"/>
      <c r="AJ769" s="98"/>
    </row>
    <row r="770" spans="1:36" s="70" customFormat="1">
      <c r="A770" s="70" t="s">
        <v>3803</v>
      </c>
      <c r="B770" s="70" t="s">
        <v>1206</v>
      </c>
      <c r="C770" s="70" t="s">
        <v>1922</v>
      </c>
      <c r="D770" s="70">
        <v>5.67</v>
      </c>
      <c r="E770" s="70">
        <v>1.35</v>
      </c>
      <c r="F770" s="70">
        <v>4.2009999999999996</v>
      </c>
      <c r="G770" s="70">
        <v>12.22</v>
      </c>
      <c r="H770" s="70">
        <v>0.27</v>
      </c>
      <c r="AB770" s="70" t="s">
        <v>3250</v>
      </c>
      <c r="AC770" s="70" t="s">
        <v>3774</v>
      </c>
      <c r="AD770" s="70" t="s">
        <v>3803</v>
      </c>
      <c r="AI770" s="98"/>
      <c r="AJ770" s="98"/>
    </row>
    <row r="771" spans="1:36" s="70" customFormat="1">
      <c r="A771" s="70" t="s">
        <v>3804</v>
      </c>
      <c r="B771" s="70" t="s">
        <v>1206</v>
      </c>
      <c r="C771" s="70" t="s">
        <v>1922</v>
      </c>
      <c r="D771" s="70">
        <v>6.87</v>
      </c>
      <c r="E771" s="70">
        <v>1.6104000000000001</v>
      </c>
      <c r="F771" s="70">
        <v>4.2779999999999996</v>
      </c>
      <c r="G771" s="70">
        <v>10.26</v>
      </c>
      <c r="H771" s="70">
        <v>0.27</v>
      </c>
      <c r="AB771" s="70" t="s">
        <v>3250</v>
      </c>
      <c r="AC771" s="70" t="s">
        <v>3774</v>
      </c>
      <c r="AD771" s="70" t="s">
        <v>3804</v>
      </c>
      <c r="AI771" s="98"/>
      <c r="AJ771" s="98"/>
    </row>
    <row r="772" spans="1:36" s="70" customFormat="1">
      <c r="A772" s="70" t="s">
        <v>3805</v>
      </c>
      <c r="B772" s="70" t="s">
        <v>1206</v>
      </c>
      <c r="C772" s="70" t="s">
        <v>1922</v>
      </c>
      <c r="D772" s="70">
        <v>8.07</v>
      </c>
      <c r="E772" s="70">
        <v>1.8599999999999901</v>
      </c>
      <c r="F772" s="70">
        <v>4.3310000000000004</v>
      </c>
      <c r="G772" s="70">
        <v>8.8800000000000008</v>
      </c>
      <c r="H772" s="70">
        <v>0.27</v>
      </c>
      <c r="AB772" s="70" t="s">
        <v>3250</v>
      </c>
      <c r="AC772" s="70" t="s">
        <v>3774</v>
      </c>
      <c r="AD772" s="70" t="s">
        <v>3805</v>
      </c>
      <c r="AI772" s="98"/>
      <c r="AJ772" s="98"/>
    </row>
    <row r="773" spans="1:36" s="70" customFormat="1">
      <c r="A773" s="70" t="s">
        <v>3806</v>
      </c>
      <c r="B773" s="70" t="s">
        <v>1206</v>
      </c>
      <c r="C773" s="70" t="s">
        <v>1922</v>
      </c>
      <c r="D773" s="70">
        <v>2.27</v>
      </c>
      <c r="E773" s="70">
        <v>0.89999999999999902</v>
      </c>
      <c r="F773" s="70">
        <v>2.5169999999999999</v>
      </c>
      <c r="G773" s="70">
        <v>29.09</v>
      </c>
      <c r="H773" s="70">
        <v>0.26</v>
      </c>
      <c r="AB773" s="70" t="s">
        <v>3250</v>
      </c>
      <c r="AC773" s="70" t="s">
        <v>3774</v>
      </c>
      <c r="AD773" s="70" t="s">
        <v>3806</v>
      </c>
      <c r="AI773" s="98"/>
      <c r="AJ773" s="98"/>
    </row>
    <row r="774" spans="1:36" s="70" customFormat="1">
      <c r="A774" s="70" t="s">
        <v>3807</v>
      </c>
      <c r="B774" s="70" t="s">
        <v>1206</v>
      </c>
      <c r="C774" s="70" t="s">
        <v>1922</v>
      </c>
      <c r="D774" s="70">
        <v>1.83</v>
      </c>
      <c r="E774" s="70">
        <v>0.53039999999999998</v>
      </c>
      <c r="F774" s="70">
        <v>3.4420000000000002</v>
      </c>
      <c r="G774" s="70">
        <v>35.69</v>
      </c>
      <c r="H774" s="70">
        <v>0.26</v>
      </c>
      <c r="AB774" s="70" t="s">
        <v>3250</v>
      </c>
      <c r="AC774" s="70" t="s">
        <v>3774</v>
      </c>
      <c r="AD774" s="70" t="s">
        <v>3807</v>
      </c>
      <c r="AI774" s="98"/>
      <c r="AJ774" s="98"/>
    </row>
    <row r="775" spans="1:36" s="70" customFormat="1">
      <c r="A775" s="70" t="s">
        <v>3808</v>
      </c>
      <c r="B775" s="70" t="s">
        <v>1206</v>
      </c>
      <c r="C775" s="70" t="s">
        <v>1922</v>
      </c>
      <c r="D775" s="70">
        <v>2.5499999999999998</v>
      </c>
      <c r="E775" s="70">
        <v>0.66959999999999997</v>
      </c>
      <c r="F775" s="70">
        <v>3.823</v>
      </c>
      <c r="G775" s="70">
        <v>25.92</v>
      </c>
      <c r="H775" s="70">
        <v>0.26</v>
      </c>
      <c r="AB775" s="70" t="s">
        <v>3250</v>
      </c>
      <c r="AC775" s="70" t="s">
        <v>3774</v>
      </c>
      <c r="AD775" s="70" t="s">
        <v>3808</v>
      </c>
      <c r="AI775" s="98"/>
      <c r="AJ775" s="98"/>
    </row>
    <row r="776" spans="1:36" s="70" customFormat="1">
      <c r="A776" s="70" t="s">
        <v>3809</v>
      </c>
      <c r="B776" s="70" t="s">
        <v>1206</v>
      </c>
      <c r="C776" s="70" t="s">
        <v>1922</v>
      </c>
      <c r="D776" s="70">
        <v>3.27</v>
      </c>
      <c r="E776" s="70">
        <v>0.8196</v>
      </c>
      <c r="F776" s="70">
        <v>3.9809999999999999</v>
      </c>
      <c r="G776" s="70">
        <v>20.440000000000001</v>
      </c>
      <c r="H776" s="70">
        <v>0.26</v>
      </c>
      <c r="AB776" s="70" t="s">
        <v>3250</v>
      </c>
      <c r="AC776" s="70" t="s">
        <v>3774</v>
      </c>
      <c r="AD776" s="70" t="s">
        <v>3809</v>
      </c>
      <c r="AI776" s="98"/>
      <c r="AJ776" s="98"/>
    </row>
    <row r="777" spans="1:36" s="70" customFormat="1">
      <c r="A777" s="70" t="s">
        <v>3810</v>
      </c>
      <c r="B777" s="70" t="s">
        <v>1206</v>
      </c>
      <c r="C777" s="70" t="s">
        <v>1922</v>
      </c>
      <c r="D777" s="70">
        <v>4.47</v>
      </c>
      <c r="E777" s="70">
        <v>1.08</v>
      </c>
      <c r="F777" s="70">
        <v>4.1500000000000004</v>
      </c>
      <c r="G777" s="70">
        <v>15.23</v>
      </c>
      <c r="H777" s="70">
        <v>0.27</v>
      </c>
      <c r="AB777" s="70" t="s">
        <v>3250</v>
      </c>
      <c r="AC777" s="70" t="s">
        <v>3774</v>
      </c>
      <c r="AD777" s="70" t="s">
        <v>3810</v>
      </c>
      <c r="AI777" s="98"/>
      <c r="AJ777" s="98"/>
    </row>
    <row r="778" spans="1:36" s="70" customFormat="1">
      <c r="A778" s="70" t="s">
        <v>3811</v>
      </c>
      <c r="B778" s="70" t="s">
        <v>1206</v>
      </c>
      <c r="C778" s="70" t="s">
        <v>1922</v>
      </c>
      <c r="D778" s="70">
        <v>5.67</v>
      </c>
      <c r="E778" s="70">
        <v>1.3295999999999999</v>
      </c>
      <c r="F778" s="70">
        <v>4.2519999999999998</v>
      </c>
      <c r="G778" s="70">
        <v>12.22</v>
      </c>
      <c r="H778" s="70">
        <v>0.27</v>
      </c>
      <c r="AB778" s="70" t="s">
        <v>3250</v>
      </c>
      <c r="AC778" s="70" t="s">
        <v>3774</v>
      </c>
      <c r="AD778" s="70" t="s">
        <v>3811</v>
      </c>
      <c r="AI778" s="98"/>
      <c r="AJ778" s="98"/>
    </row>
    <row r="779" spans="1:36" s="70" customFormat="1">
      <c r="A779" s="70" t="s">
        <v>3812</v>
      </c>
      <c r="B779" s="70" t="s">
        <v>1206</v>
      </c>
      <c r="C779" s="70" t="s">
        <v>1922</v>
      </c>
      <c r="D779" s="70">
        <v>6.87</v>
      </c>
      <c r="E779" s="70">
        <v>1.5995999999999999</v>
      </c>
      <c r="F779" s="70">
        <v>4.3049999999999997</v>
      </c>
      <c r="G779" s="70">
        <v>10.26</v>
      </c>
      <c r="H779" s="70">
        <v>0.27</v>
      </c>
      <c r="AB779" s="70" t="s">
        <v>3250</v>
      </c>
      <c r="AC779" s="70" t="s">
        <v>3774</v>
      </c>
      <c r="AD779" s="70" t="s">
        <v>3812</v>
      </c>
      <c r="AI779" s="98"/>
      <c r="AJ779" s="98"/>
    </row>
    <row r="780" spans="1:36" s="70" customFormat="1">
      <c r="A780" s="70" t="s">
        <v>3813</v>
      </c>
      <c r="B780" s="70" t="s">
        <v>1206</v>
      </c>
      <c r="C780" s="70" t="s">
        <v>1922</v>
      </c>
      <c r="D780" s="70">
        <v>8.07</v>
      </c>
      <c r="E780" s="70">
        <v>1.8504</v>
      </c>
      <c r="F780" s="70">
        <v>4.3579999999999997</v>
      </c>
      <c r="G780" s="70">
        <v>8.8800000000000008</v>
      </c>
      <c r="H780" s="70">
        <v>0.27</v>
      </c>
      <c r="AB780" s="70" t="s">
        <v>3250</v>
      </c>
      <c r="AC780" s="70" t="s">
        <v>3774</v>
      </c>
      <c r="AD780" s="70" t="s">
        <v>3813</v>
      </c>
      <c r="AI780" s="98"/>
      <c r="AJ780" s="98"/>
    </row>
    <row r="781" spans="1:36" s="70" customFormat="1">
      <c r="A781" s="70" t="s">
        <v>3814</v>
      </c>
      <c r="B781" s="70" t="s">
        <v>1206</v>
      </c>
      <c r="C781" s="70" t="s">
        <v>1922</v>
      </c>
      <c r="D781" s="70">
        <v>2.27</v>
      </c>
      <c r="E781" s="70">
        <v>0.78</v>
      </c>
      <c r="F781" s="70">
        <v>2.895</v>
      </c>
      <c r="G781" s="70">
        <v>29.09</v>
      </c>
      <c r="H781" s="70">
        <v>0.26</v>
      </c>
      <c r="AB781" s="70" t="s">
        <v>3250</v>
      </c>
      <c r="AC781" s="70" t="s">
        <v>3774</v>
      </c>
      <c r="AD781" s="70" t="s">
        <v>3814</v>
      </c>
      <c r="AI781" s="98"/>
      <c r="AJ781" s="98"/>
    </row>
    <row r="782" spans="1:36" s="70" customFormat="1">
      <c r="A782" s="70" t="s">
        <v>3815</v>
      </c>
      <c r="B782" s="70" t="s">
        <v>1206</v>
      </c>
      <c r="C782" s="70" t="s">
        <v>1922</v>
      </c>
      <c r="D782" s="70">
        <v>1.83</v>
      </c>
      <c r="E782" s="70">
        <v>0.51</v>
      </c>
      <c r="F782" s="70">
        <v>3.5750000000000002</v>
      </c>
      <c r="G782" s="70">
        <v>35.69</v>
      </c>
      <c r="H782" s="70">
        <v>0.26</v>
      </c>
      <c r="AB782" s="70" t="s">
        <v>3250</v>
      </c>
      <c r="AC782" s="70" t="s">
        <v>3774</v>
      </c>
      <c r="AD782" s="70" t="s">
        <v>3815</v>
      </c>
      <c r="AI782" s="98"/>
      <c r="AJ782" s="98"/>
    </row>
    <row r="783" spans="1:36" s="70" customFormat="1">
      <c r="A783" s="70" t="s">
        <v>3816</v>
      </c>
      <c r="B783" s="70" t="s">
        <v>1206</v>
      </c>
      <c r="C783" s="70" t="s">
        <v>1922</v>
      </c>
      <c r="D783" s="70">
        <v>2.5499999999999998</v>
      </c>
      <c r="E783" s="70">
        <v>0.66959999999999997</v>
      </c>
      <c r="F783" s="70">
        <v>3.823</v>
      </c>
      <c r="G783" s="70">
        <v>25.92</v>
      </c>
      <c r="H783" s="70">
        <v>0.26</v>
      </c>
      <c r="AB783" s="70" t="s">
        <v>3250</v>
      </c>
      <c r="AC783" s="70" t="s">
        <v>3774</v>
      </c>
      <c r="AD783" s="70" t="s">
        <v>3816</v>
      </c>
      <c r="AI783" s="98"/>
      <c r="AJ783" s="98"/>
    </row>
    <row r="784" spans="1:36" s="70" customFormat="1">
      <c r="A784" s="70" t="s">
        <v>3817</v>
      </c>
      <c r="B784" s="70" t="s">
        <v>1206</v>
      </c>
      <c r="C784" s="70" t="s">
        <v>1922</v>
      </c>
      <c r="D784" s="70">
        <v>3.27</v>
      </c>
      <c r="E784" s="70">
        <v>0.8196</v>
      </c>
      <c r="F784" s="70">
        <v>3.9809999999999999</v>
      </c>
      <c r="G784" s="70">
        <v>20.440000000000001</v>
      </c>
      <c r="H784" s="70">
        <v>0.26</v>
      </c>
      <c r="AB784" s="70" t="s">
        <v>3250</v>
      </c>
      <c r="AC784" s="70" t="s">
        <v>3774</v>
      </c>
      <c r="AD784" s="70" t="s">
        <v>3817</v>
      </c>
      <c r="AI784" s="98"/>
      <c r="AJ784" s="98"/>
    </row>
    <row r="785" spans="1:36" s="70" customFormat="1">
      <c r="A785" s="70" t="s">
        <v>3818</v>
      </c>
      <c r="B785" s="70" t="s">
        <v>1206</v>
      </c>
      <c r="C785" s="70" t="s">
        <v>1922</v>
      </c>
      <c r="D785" s="70">
        <v>4.47</v>
      </c>
      <c r="E785" s="70">
        <v>1.08</v>
      </c>
      <c r="F785" s="70">
        <v>4.1500000000000004</v>
      </c>
      <c r="G785" s="70">
        <v>15.23</v>
      </c>
      <c r="H785" s="70">
        <v>0.27</v>
      </c>
      <c r="AB785" s="70" t="s">
        <v>3250</v>
      </c>
      <c r="AC785" s="70" t="s">
        <v>3774</v>
      </c>
      <c r="AD785" s="70" t="s">
        <v>3818</v>
      </c>
      <c r="AI785" s="98"/>
      <c r="AJ785" s="98"/>
    </row>
    <row r="786" spans="1:36" s="70" customFormat="1">
      <c r="A786" s="70" t="s">
        <v>3819</v>
      </c>
      <c r="B786" s="70" t="s">
        <v>1206</v>
      </c>
      <c r="C786" s="70" t="s">
        <v>1922</v>
      </c>
      <c r="D786" s="70">
        <v>5.67</v>
      </c>
      <c r="E786" s="70">
        <v>1.3295999999999999</v>
      </c>
      <c r="F786" s="70">
        <v>4.2519999999999998</v>
      </c>
      <c r="G786" s="70">
        <v>12.22</v>
      </c>
      <c r="H786" s="70">
        <v>0.27</v>
      </c>
      <c r="AB786" s="70" t="s">
        <v>3250</v>
      </c>
      <c r="AC786" s="70" t="s">
        <v>3774</v>
      </c>
      <c r="AD786" s="70" t="s">
        <v>3819</v>
      </c>
      <c r="AI786" s="98"/>
      <c r="AJ786" s="98"/>
    </row>
    <row r="787" spans="1:36" s="70" customFormat="1">
      <c r="A787" s="70" t="s">
        <v>3820</v>
      </c>
      <c r="B787" s="70" t="s">
        <v>1206</v>
      </c>
      <c r="C787" s="70" t="s">
        <v>1922</v>
      </c>
      <c r="D787" s="70">
        <v>6.87</v>
      </c>
      <c r="E787" s="70">
        <v>1.5995999999999999</v>
      </c>
      <c r="F787" s="70">
        <v>4.3049999999999997</v>
      </c>
      <c r="G787" s="70">
        <v>10.26</v>
      </c>
      <c r="H787" s="70">
        <v>0.27</v>
      </c>
      <c r="AB787" s="70" t="s">
        <v>3250</v>
      </c>
      <c r="AC787" s="70" t="s">
        <v>3774</v>
      </c>
      <c r="AD787" s="70" t="s">
        <v>3820</v>
      </c>
      <c r="AI787" s="98"/>
      <c r="AJ787" s="98"/>
    </row>
    <row r="788" spans="1:36" s="70" customFormat="1">
      <c r="A788" s="70" t="s">
        <v>3821</v>
      </c>
      <c r="B788" s="70" t="s">
        <v>1206</v>
      </c>
      <c r="C788" s="70" t="s">
        <v>1922</v>
      </c>
      <c r="D788" s="70">
        <v>8.07</v>
      </c>
      <c r="E788" s="70">
        <v>1.8504</v>
      </c>
      <c r="F788" s="70">
        <v>4.3579999999999997</v>
      </c>
      <c r="G788" s="70">
        <v>8.8800000000000008</v>
      </c>
      <c r="H788" s="70">
        <v>0.27</v>
      </c>
      <c r="AB788" s="70" t="s">
        <v>3250</v>
      </c>
      <c r="AC788" s="70" t="s">
        <v>3774</v>
      </c>
      <c r="AD788" s="70" t="s">
        <v>3821</v>
      </c>
      <c r="AI788" s="98"/>
      <c r="AJ788" s="98"/>
    </row>
    <row r="789" spans="1:36" s="70" customFormat="1">
      <c r="A789" s="70" t="s">
        <v>3822</v>
      </c>
      <c r="B789" s="70" t="s">
        <v>1206</v>
      </c>
      <c r="C789" s="70" t="s">
        <v>1922</v>
      </c>
      <c r="D789" s="70">
        <v>2.27</v>
      </c>
      <c r="E789" s="70">
        <v>1.1796</v>
      </c>
      <c r="F789" s="70">
        <v>1.9279999999999999</v>
      </c>
      <c r="G789" s="70">
        <v>29.09</v>
      </c>
      <c r="H789" s="70">
        <v>0.26</v>
      </c>
      <c r="AB789" s="70" t="s">
        <v>3250</v>
      </c>
      <c r="AC789" s="70" t="s">
        <v>3774</v>
      </c>
      <c r="AD789" s="70" t="s">
        <v>3822</v>
      </c>
      <c r="AI789" s="98"/>
      <c r="AJ789" s="98"/>
    </row>
    <row r="790" spans="1:36" s="70" customFormat="1">
      <c r="A790" s="70" t="s">
        <v>3823</v>
      </c>
      <c r="B790" s="70" t="s">
        <v>1206</v>
      </c>
      <c r="C790" s="70" t="s">
        <v>1922</v>
      </c>
      <c r="D790" s="70">
        <v>1.83</v>
      </c>
      <c r="E790" s="70">
        <v>0.30959999999999999</v>
      </c>
      <c r="F790" s="70">
        <v>5.907</v>
      </c>
      <c r="G790" s="70">
        <v>35.69</v>
      </c>
      <c r="H790" s="70">
        <v>0.26</v>
      </c>
      <c r="AB790" s="70" t="s">
        <v>3250</v>
      </c>
      <c r="AC790" s="70" t="s">
        <v>3774</v>
      </c>
      <c r="AD790" s="70" t="s">
        <v>3823</v>
      </c>
      <c r="AI790" s="98"/>
      <c r="AJ790" s="98"/>
    </row>
    <row r="791" spans="1:36" s="70" customFormat="1">
      <c r="A791" s="70" t="s">
        <v>3824</v>
      </c>
      <c r="B791" s="70" t="s">
        <v>1206</v>
      </c>
      <c r="C791" s="70" t="s">
        <v>1922</v>
      </c>
      <c r="D791" s="70">
        <v>2.5499999999999998</v>
      </c>
      <c r="E791" s="70">
        <v>0.28476000000000001</v>
      </c>
      <c r="F791" s="70">
        <v>8.9540000000000006</v>
      </c>
      <c r="G791" s="70">
        <v>25.92</v>
      </c>
      <c r="H791" s="70">
        <v>0.26</v>
      </c>
      <c r="AB791" s="70" t="s">
        <v>3250</v>
      </c>
      <c r="AC791" s="70" t="s">
        <v>3774</v>
      </c>
      <c r="AD791" s="70" t="s">
        <v>3824</v>
      </c>
      <c r="AI791" s="98"/>
      <c r="AJ791" s="98"/>
    </row>
    <row r="792" spans="1:36" s="70" customFormat="1">
      <c r="A792" s="70" t="s">
        <v>3825</v>
      </c>
      <c r="B792" s="70" t="s">
        <v>1206</v>
      </c>
      <c r="C792" s="70" t="s">
        <v>1922</v>
      </c>
      <c r="D792" s="70">
        <v>3.27</v>
      </c>
      <c r="E792" s="70">
        <v>0.27311999999999997</v>
      </c>
      <c r="F792" s="70">
        <v>11.971</v>
      </c>
      <c r="G792" s="70">
        <v>20.440000000000001</v>
      </c>
      <c r="H792" s="70">
        <v>0.26</v>
      </c>
      <c r="AB792" s="70" t="s">
        <v>3250</v>
      </c>
      <c r="AC792" s="70" t="s">
        <v>3774</v>
      </c>
      <c r="AD792" s="70" t="s">
        <v>3825</v>
      </c>
      <c r="AI792" s="98"/>
      <c r="AJ792" s="98"/>
    </row>
    <row r="793" spans="1:36" s="70" customFormat="1">
      <c r="A793" s="70" t="s">
        <v>3826</v>
      </c>
      <c r="B793" s="70" t="s">
        <v>1206</v>
      </c>
      <c r="C793" s="70" t="s">
        <v>1922</v>
      </c>
      <c r="D793" s="70">
        <v>4.47</v>
      </c>
      <c r="E793" s="70">
        <v>0.26279999999999998</v>
      </c>
      <c r="F793" s="70">
        <v>17.007000000000001</v>
      </c>
      <c r="G793" s="70">
        <v>15.23</v>
      </c>
      <c r="H793" s="70">
        <v>0.27</v>
      </c>
      <c r="AB793" s="70" t="s">
        <v>3250</v>
      </c>
      <c r="AC793" s="70" t="s">
        <v>3774</v>
      </c>
      <c r="AD793" s="70" t="s">
        <v>3826</v>
      </c>
      <c r="AI793" s="98"/>
      <c r="AJ793" s="98"/>
    </row>
    <row r="794" spans="1:36" s="70" customFormat="1">
      <c r="A794" s="70" t="s">
        <v>3827</v>
      </c>
      <c r="B794" s="70" t="s">
        <v>1206</v>
      </c>
      <c r="C794" s="70" t="s">
        <v>1922</v>
      </c>
      <c r="D794" s="70">
        <v>5.67</v>
      </c>
      <c r="E794" s="70">
        <v>0.25919999999999999</v>
      </c>
      <c r="F794" s="70">
        <v>21.876999999999999</v>
      </c>
      <c r="G794" s="70">
        <v>12.22</v>
      </c>
      <c r="H794" s="70">
        <v>0.27</v>
      </c>
      <c r="AB794" s="70" t="s">
        <v>3250</v>
      </c>
      <c r="AC794" s="70" t="s">
        <v>3774</v>
      </c>
      <c r="AD794" s="70" t="s">
        <v>3827</v>
      </c>
      <c r="AI794" s="98"/>
      <c r="AJ794" s="98"/>
    </row>
    <row r="795" spans="1:36" s="70" customFormat="1">
      <c r="A795" s="70" t="s">
        <v>3828</v>
      </c>
      <c r="B795" s="70" t="s">
        <v>1206</v>
      </c>
      <c r="C795" s="70" t="s">
        <v>1922</v>
      </c>
      <c r="D795" s="70">
        <v>6.87</v>
      </c>
      <c r="E795" s="70">
        <v>0.25512000000000001</v>
      </c>
      <c r="F795" s="70">
        <v>26.928000000000001</v>
      </c>
      <c r="G795" s="70">
        <v>10.26</v>
      </c>
      <c r="H795" s="70">
        <v>0.27</v>
      </c>
      <c r="AB795" s="70" t="s">
        <v>3250</v>
      </c>
      <c r="AC795" s="70" t="s">
        <v>3774</v>
      </c>
      <c r="AD795" s="70" t="s">
        <v>3828</v>
      </c>
      <c r="AI795" s="98"/>
      <c r="AJ795" s="98"/>
    </row>
    <row r="796" spans="1:36" s="70" customFormat="1">
      <c r="A796" s="70" t="s">
        <v>3829</v>
      </c>
      <c r="B796" s="70" t="s">
        <v>1206</v>
      </c>
      <c r="C796" s="70" t="s">
        <v>1922</v>
      </c>
      <c r="D796" s="70">
        <v>8.07</v>
      </c>
      <c r="E796" s="70">
        <v>0.25691999999999998</v>
      </c>
      <c r="F796" s="70">
        <v>31.408000000000001</v>
      </c>
      <c r="G796" s="70">
        <v>8.8800000000000008</v>
      </c>
      <c r="H796" s="70">
        <v>0.27</v>
      </c>
      <c r="AB796" s="70" t="s">
        <v>3250</v>
      </c>
      <c r="AC796" s="70" t="s">
        <v>3774</v>
      </c>
      <c r="AD796" s="70" t="s">
        <v>3829</v>
      </c>
      <c r="AI796" s="98"/>
      <c r="AJ796" s="98"/>
    </row>
    <row r="797" spans="1:36" s="70" customFormat="1">
      <c r="A797" s="70" t="s">
        <v>3830</v>
      </c>
      <c r="B797" s="70" t="s">
        <v>1206</v>
      </c>
      <c r="C797" s="70" t="s">
        <v>1922</v>
      </c>
      <c r="D797" s="70">
        <v>2.27</v>
      </c>
      <c r="E797" s="70">
        <v>0.89999999999999902</v>
      </c>
      <c r="F797" s="70">
        <v>2.5169999999999999</v>
      </c>
      <c r="G797" s="70">
        <v>29.09</v>
      </c>
      <c r="H797" s="70">
        <v>0.26</v>
      </c>
      <c r="AB797" s="70" t="s">
        <v>3250</v>
      </c>
      <c r="AC797" s="70" t="s">
        <v>3774</v>
      </c>
      <c r="AD797" s="70" t="s">
        <v>3830</v>
      </c>
      <c r="AI797" s="98"/>
      <c r="AJ797" s="98"/>
    </row>
    <row r="798" spans="1:36" s="70" customFormat="1">
      <c r="A798" s="70" t="s">
        <v>3831</v>
      </c>
      <c r="B798" s="70" t="s">
        <v>1206</v>
      </c>
      <c r="C798" s="70" t="s">
        <v>1922</v>
      </c>
      <c r="D798" s="70">
        <v>1.83</v>
      </c>
      <c r="E798" s="70">
        <v>0.28139999999999998</v>
      </c>
      <c r="F798" s="70">
        <v>6.5030000000000001</v>
      </c>
      <c r="G798" s="70">
        <v>35.69</v>
      </c>
      <c r="H798" s="70">
        <v>0.26</v>
      </c>
      <c r="AB798" s="70" t="s">
        <v>3250</v>
      </c>
      <c r="AC798" s="70" t="s">
        <v>3774</v>
      </c>
      <c r="AD798" s="70" t="s">
        <v>3831</v>
      </c>
      <c r="AI798" s="98"/>
      <c r="AJ798" s="98"/>
    </row>
    <row r="799" spans="1:36" s="70" customFormat="1">
      <c r="A799" s="70" t="s">
        <v>3832</v>
      </c>
      <c r="B799" s="70" t="s">
        <v>1206</v>
      </c>
      <c r="C799" s="70" t="s">
        <v>1922</v>
      </c>
      <c r="D799" s="70">
        <v>2.5499999999999998</v>
      </c>
      <c r="E799" s="70">
        <v>0.27</v>
      </c>
      <c r="F799" s="70">
        <v>9.4589999999999996</v>
      </c>
      <c r="G799" s="70">
        <v>25.92</v>
      </c>
      <c r="H799" s="70">
        <v>0.26</v>
      </c>
      <c r="AB799" s="70" t="s">
        <v>3250</v>
      </c>
      <c r="AC799" s="70" t="s">
        <v>3774</v>
      </c>
      <c r="AD799" s="70" t="s">
        <v>3832</v>
      </c>
      <c r="AI799" s="98"/>
      <c r="AJ799" s="98"/>
    </row>
    <row r="800" spans="1:36" s="70" customFormat="1">
      <c r="A800" s="70" t="s">
        <v>3833</v>
      </c>
      <c r="B800" s="70" t="s">
        <v>1206</v>
      </c>
      <c r="C800" s="70" t="s">
        <v>1922</v>
      </c>
      <c r="D800" s="70">
        <v>3.27</v>
      </c>
      <c r="E800" s="70">
        <v>0.26195999999999903</v>
      </c>
      <c r="F800" s="70">
        <v>12.483000000000001</v>
      </c>
      <c r="G800" s="70">
        <v>20.440000000000001</v>
      </c>
      <c r="H800" s="70">
        <v>0.26</v>
      </c>
      <c r="AB800" s="70" t="s">
        <v>3250</v>
      </c>
      <c r="AC800" s="70" t="s">
        <v>3774</v>
      </c>
      <c r="AD800" s="70" t="s">
        <v>3833</v>
      </c>
      <c r="AI800" s="98"/>
      <c r="AJ800" s="98"/>
    </row>
    <row r="801" spans="1:36" s="70" customFormat="1">
      <c r="A801" s="70" t="s">
        <v>3834</v>
      </c>
      <c r="B801" s="70" t="s">
        <v>1206</v>
      </c>
      <c r="C801" s="70" t="s">
        <v>1922</v>
      </c>
      <c r="D801" s="70">
        <v>4.47</v>
      </c>
      <c r="E801" s="70">
        <v>0.25296000000000002</v>
      </c>
      <c r="F801" s="70">
        <v>17.669</v>
      </c>
      <c r="G801" s="70">
        <v>15.23</v>
      </c>
      <c r="H801" s="70">
        <v>0.27</v>
      </c>
      <c r="AB801" s="70" t="s">
        <v>3250</v>
      </c>
      <c r="AC801" s="70" t="s">
        <v>3774</v>
      </c>
      <c r="AD801" s="70" t="s">
        <v>3834</v>
      </c>
      <c r="AI801" s="98"/>
      <c r="AJ801" s="98"/>
    </row>
    <row r="802" spans="1:36" s="70" customFormat="1">
      <c r="A802" s="70" t="s">
        <v>3835</v>
      </c>
      <c r="B802" s="70" t="s">
        <v>1206</v>
      </c>
      <c r="C802" s="70" t="s">
        <v>1922</v>
      </c>
      <c r="D802" s="70">
        <v>5.67</v>
      </c>
      <c r="E802" s="70">
        <v>0.25308000000000003</v>
      </c>
      <c r="F802" s="70">
        <v>22.405999999999999</v>
      </c>
      <c r="G802" s="70">
        <v>12.22</v>
      </c>
      <c r="H802" s="70">
        <v>0.27</v>
      </c>
      <c r="AB802" s="70" t="s">
        <v>3250</v>
      </c>
      <c r="AC802" s="70" t="s">
        <v>3774</v>
      </c>
      <c r="AD802" s="70" t="s">
        <v>3835</v>
      </c>
      <c r="AI802" s="98"/>
      <c r="AJ802" s="98"/>
    </row>
    <row r="803" spans="1:36" s="70" customFormat="1">
      <c r="A803" s="70" t="s">
        <v>3836</v>
      </c>
      <c r="B803" s="70" t="s">
        <v>1206</v>
      </c>
      <c r="C803" s="70" t="s">
        <v>1922</v>
      </c>
      <c r="D803" s="70">
        <v>6.87</v>
      </c>
      <c r="E803" s="70">
        <v>0.24779999999999999</v>
      </c>
      <c r="F803" s="70">
        <v>27.721</v>
      </c>
      <c r="G803" s="70">
        <v>10.26</v>
      </c>
      <c r="H803" s="70">
        <v>0.27</v>
      </c>
      <c r="AB803" s="70" t="s">
        <v>3250</v>
      </c>
      <c r="AC803" s="70" t="s">
        <v>3774</v>
      </c>
      <c r="AD803" s="70" t="s">
        <v>3836</v>
      </c>
      <c r="AI803" s="98"/>
      <c r="AJ803" s="98"/>
    </row>
    <row r="804" spans="1:36" s="70" customFormat="1">
      <c r="A804" s="70" t="s">
        <v>3837</v>
      </c>
      <c r="B804" s="70" t="s">
        <v>1206</v>
      </c>
      <c r="C804" s="70" t="s">
        <v>1922</v>
      </c>
      <c r="D804" s="70">
        <v>8.07</v>
      </c>
      <c r="E804" s="70">
        <v>0.24840000000000001</v>
      </c>
      <c r="F804" s="70">
        <v>32.482999999999997</v>
      </c>
      <c r="G804" s="70">
        <v>8.8800000000000008</v>
      </c>
      <c r="H804" s="70">
        <v>0.27</v>
      </c>
      <c r="AB804" s="70" t="s">
        <v>3250</v>
      </c>
      <c r="AC804" s="70" t="s">
        <v>3774</v>
      </c>
      <c r="AD804" s="70" t="s">
        <v>3837</v>
      </c>
      <c r="AI804" s="98"/>
      <c r="AJ804" s="98"/>
    </row>
    <row r="805" spans="1:36" s="70" customFormat="1">
      <c r="A805" s="70" t="s">
        <v>3838</v>
      </c>
      <c r="B805" s="70" t="s">
        <v>1206</v>
      </c>
      <c r="C805" s="70" t="s">
        <v>1922</v>
      </c>
      <c r="D805" s="70">
        <v>2.27</v>
      </c>
      <c r="E805" s="70">
        <v>0.78</v>
      </c>
      <c r="F805" s="70">
        <v>2.895</v>
      </c>
      <c r="G805" s="70">
        <v>29.09</v>
      </c>
      <c r="H805" s="70">
        <v>0.26</v>
      </c>
      <c r="AB805" s="70" t="s">
        <v>3250</v>
      </c>
      <c r="AC805" s="70" t="s">
        <v>3774</v>
      </c>
      <c r="AD805" s="70" t="s">
        <v>3838</v>
      </c>
      <c r="AI805" s="98"/>
      <c r="AJ805" s="98"/>
    </row>
    <row r="806" spans="1:36" s="70" customFormat="1">
      <c r="A806" s="70" t="s">
        <v>3839</v>
      </c>
      <c r="B806" s="70" t="s">
        <v>1206</v>
      </c>
      <c r="C806" s="70" t="s">
        <v>1922</v>
      </c>
      <c r="D806" s="70">
        <v>1.83</v>
      </c>
      <c r="E806" s="70">
        <v>0.26519999999999999</v>
      </c>
      <c r="F806" s="70">
        <v>6.9020000000000001</v>
      </c>
      <c r="G806" s="70">
        <v>35.69</v>
      </c>
      <c r="H806" s="70">
        <v>0.26</v>
      </c>
      <c r="AB806" s="70" t="s">
        <v>3250</v>
      </c>
      <c r="AC806" s="70" t="s">
        <v>3774</v>
      </c>
      <c r="AD806" s="70" t="s">
        <v>3839</v>
      </c>
      <c r="AI806" s="98"/>
      <c r="AJ806" s="98"/>
    </row>
    <row r="807" spans="1:36" s="70" customFormat="1">
      <c r="A807" s="70" t="s">
        <v>3840</v>
      </c>
      <c r="B807" s="70" t="s">
        <v>1206</v>
      </c>
      <c r="C807" s="70" t="s">
        <v>1922</v>
      </c>
      <c r="D807" s="70">
        <v>2.5499999999999998</v>
      </c>
      <c r="E807" s="70">
        <v>0.25751999999999903</v>
      </c>
      <c r="F807" s="70">
        <v>9.9030000000000005</v>
      </c>
      <c r="G807" s="70">
        <v>25.92</v>
      </c>
      <c r="H807" s="70">
        <v>0.26</v>
      </c>
      <c r="AB807" s="70" t="s">
        <v>3250</v>
      </c>
      <c r="AC807" s="70" t="s">
        <v>3774</v>
      </c>
      <c r="AD807" s="70" t="s">
        <v>3840</v>
      </c>
      <c r="AI807" s="98"/>
      <c r="AJ807" s="98"/>
    </row>
    <row r="808" spans="1:36" s="70" customFormat="1">
      <c r="A808" s="70" t="s">
        <v>3841</v>
      </c>
      <c r="B808" s="70" t="s">
        <v>1206</v>
      </c>
      <c r="C808" s="70" t="s">
        <v>1922</v>
      </c>
      <c r="D808" s="70">
        <v>3.27</v>
      </c>
      <c r="E808" s="70">
        <v>0.25451999999999902</v>
      </c>
      <c r="F808" s="70">
        <v>12.849</v>
      </c>
      <c r="G808" s="70">
        <v>20.440000000000001</v>
      </c>
      <c r="H808" s="70">
        <v>0.26</v>
      </c>
      <c r="AB808" s="70" t="s">
        <v>3250</v>
      </c>
      <c r="AC808" s="70" t="s">
        <v>3774</v>
      </c>
      <c r="AD808" s="70" t="s">
        <v>3841</v>
      </c>
      <c r="AI808" s="98"/>
      <c r="AJ808" s="98"/>
    </row>
    <row r="809" spans="1:36" s="70" customFormat="1">
      <c r="A809" s="70" t="s">
        <v>3842</v>
      </c>
      <c r="B809" s="70" t="s">
        <v>1206</v>
      </c>
      <c r="C809" s="70" t="s">
        <v>1922</v>
      </c>
      <c r="D809" s="70">
        <v>4.47</v>
      </c>
      <c r="E809" s="70">
        <v>0.24804000000000001</v>
      </c>
      <c r="F809" s="70">
        <v>18.018000000000001</v>
      </c>
      <c r="G809" s="70">
        <v>15.23</v>
      </c>
      <c r="H809" s="70">
        <v>0.27</v>
      </c>
      <c r="AB809" s="70" t="s">
        <v>3250</v>
      </c>
      <c r="AC809" s="70" t="s">
        <v>3774</v>
      </c>
      <c r="AD809" s="70" t="s">
        <v>3842</v>
      </c>
      <c r="AI809" s="98"/>
      <c r="AJ809" s="98"/>
    </row>
    <row r="810" spans="1:36" s="70" customFormat="1">
      <c r="A810" s="70" t="s">
        <v>3843</v>
      </c>
      <c r="B810" s="70" t="s">
        <v>1206</v>
      </c>
      <c r="C810" s="70" t="s">
        <v>1922</v>
      </c>
      <c r="D810" s="70">
        <v>5.67</v>
      </c>
      <c r="E810" s="70">
        <v>0.24696000000000001</v>
      </c>
      <c r="F810" s="70">
        <v>22.96</v>
      </c>
      <c r="G810" s="70">
        <v>12.22</v>
      </c>
      <c r="H810" s="70">
        <v>0.27</v>
      </c>
      <c r="AB810" s="70" t="s">
        <v>3250</v>
      </c>
      <c r="AC810" s="70" t="s">
        <v>3774</v>
      </c>
      <c r="AD810" s="70" t="s">
        <v>3843</v>
      </c>
      <c r="AI810" s="98"/>
      <c r="AJ810" s="98"/>
    </row>
    <row r="811" spans="1:36" s="70" customFormat="1">
      <c r="A811" s="70" t="s">
        <v>3844</v>
      </c>
      <c r="B811" s="70" t="s">
        <v>1206</v>
      </c>
      <c r="C811" s="70" t="s">
        <v>1922</v>
      </c>
      <c r="D811" s="70">
        <v>6.87</v>
      </c>
      <c r="E811" s="70">
        <v>0.24779999999999999</v>
      </c>
      <c r="F811" s="70">
        <v>27.721</v>
      </c>
      <c r="G811" s="70">
        <v>10.26</v>
      </c>
      <c r="H811" s="70">
        <v>0.27</v>
      </c>
      <c r="AB811" s="70" t="s">
        <v>3250</v>
      </c>
      <c r="AC811" s="70" t="s">
        <v>3774</v>
      </c>
      <c r="AD811" s="70" t="s">
        <v>3844</v>
      </c>
      <c r="AI811" s="98"/>
      <c r="AJ811" s="98"/>
    </row>
    <row r="812" spans="1:36" s="70" customFormat="1">
      <c r="A812" s="70" t="s">
        <v>3845</v>
      </c>
      <c r="B812" s="70" t="s">
        <v>1206</v>
      </c>
      <c r="C812" s="70" t="s">
        <v>1922</v>
      </c>
      <c r="D812" s="70">
        <v>8.07</v>
      </c>
      <c r="E812" s="70">
        <v>0.24840000000000001</v>
      </c>
      <c r="F812" s="70">
        <v>32.482999999999997</v>
      </c>
      <c r="G812" s="70">
        <v>8.8800000000000008</v>
      </c>
      <c r="H812" s="70">
        <v>0.27</v>
      </c>
      <c r="AB812" s="70" t="s">
        <v>3250</v>
      </c>
      <c r="AC812" s="70" t="s">
        <v>3774</v>
      </c>
      <c r="AD812" s="70" t="s">
        <v>3845</v>
      </c>
      <c r="AI812" s="98"/>
      <c r="AJ812" s="98"/>
    </row>
    <row r="813" spans="1:36" s="70" customFormat="1">
      <c r="A813" s="70" t="s">
        <v>3846</v>
      </c>
      <c r="B813" s="70" t="s">
        <v>1206</v>
      </c>
      <c r="C813" s="70" t="s">
        <v>1922</v>
      </c>
      <c r="D813" s="70">
        <v>2.52</v>
      </c>
      <c r="E813" s="70">
        <v>1.2804</v>
      </c>
      <c r="F813" s="70">
        <v>1.9750000000000001</v>
      </c>
      <c r="G813" s="70">
        <v>41.9</v>
      </c>
      <c r="H813" s="70">
        <v>0.26</v>
      </c>
      <c r="AB813" s="70" t="s">
        <v>3250</v>
      </c>
      <c r="AC813" s="70" t="s">
        <v>3774</v>
      </c>
      <c r="AD813" s="70" t="s">
        <v>3846</v>
      </c>
      <c r="AI813" s="98"/>
      <c r="AJ813" s="98"/>
    </row>
    <row r="814" spans="1:36" s="70" customFormat="1">
      <c r="A814" s="70" t="s">
        <v>3847</v>
      </c>
      <c r="B814" s="70" t="s">
        <v>1206</v>
      </c>
      <c r="C814" s="70" t="s">
        <v>1922</v>
      </c>
      <c r="D814" s="70">
        <v>2.08</v>
      </c>
      <c r="E814" s="70">
        <v>0.48624000000000001</v>
      </c>
      <c r="F814" s="70">
        <v>4.2779999999999996</v>
      </c>
      <c r="G814" s="70">
        <v>50.36</v>
      </c>
      <c r="H814" s="70">
        <v>0.25</v>
      </c>
      <c r="AB814" s="70" t="s">
        <v>3250</v>
      </c>
      <c r="AC814" s="70" t="s">
        <v>3774</v>
      </c>
      <c r="AD814" s="70" t="s">
        <v>3847</v>
      </c>
      <c r="AI814" s="98"/>
      <c r="AJ814" s="98"/>
    </row>
    <row r="815" spans="1:36" s="70" customFormat="1">
      <c r="A815" s="70" t="s">
        <v>3848</v>
      </c>
      <c r="B815" s="70" t="s">
        <v>1206</v>
      </c>
      <c r="C815" s="70" t="s">
        <v>1922</v>
      </c>
      <c r="D815" s="70">
        <v>2.8</v>
      </c>
      <c r="E815" s="70">
        <v>0.53039999999999998</v>
      </c>
      <c r="F815" s="70">
        <v>5.2850000000000001</v>
      </c>
      <c r="G815" s="70">
        <v>37.69</v>
      </c>
      <c r="H815" s="70">
        <v>0.26</v>
      </c>
      <c r="AB815" s="70" t="s">
        <v>3250</v>
      </c>
      <c r="AC815" s="70" t="s">
        <v>3774</v>
      </c>
      <c r="AD815" s="70" t="s">
        <v>3848</v>
      </c>
      <c r="AI815" s="98"/>
      <c r="AJ815" s="98"/>
    </row>
    <row r="816" spans="1:36" s="70" customFormat="1">
      <c r="A816" s="70" t="s">
        <v>3849</v>
      </c>
      <c r="B816" s="70" t="s">
        <v>1206</v>
      </c>
      <c r="C816" s="70" t="s">
        <v>1922</v>
      </c>
      <c r="D816" s="70">
        <v>3.52</v>
      </c>
      <c r="E816" s="70">
        <v>0.59040000000000004</v>
      </c>
      <c r="F816" s="70">
        <v>5.9530000000000003</v>
      </c>
      <c r="G816" s="70">
        <v>30.2</v>
      </c>
      <c r="H816" s="70">
        <v>0.26</v>
      </c>
      <c r="AB816" s="70" t="s">
        <v>3250</v>
      </c>
      <c r="AC816" s="70" t="s">
        <v>3774</v>
      </c>
      <c r="AD816" s="70" t="s">
        <v>3849</v>
      </c>
      <c r="AI816" s="98"/>
      <c r="AJ816" s="98"/>
    </row>
    <row r="817" spans="1:36" s="70" customFormat="1">
      <c r="A817" s="70" t="s">
        <v>3850</v>
      </c>
      <c r="B817" s="70" t="s">
        <v>1206</v>
      </c>
      <c r="C817" s="70" t="s">
        <v>1922</v>
      </c>
      <c r="D817" s="70">
        <v>4.72</v>
      </c>
      <c r="E817" s="70">
        <v>0.6996</v>
      </c>
      <c r="F817" s="70">
        <v>6.726</v>
      </c>
      <c r="G817" s="70">
        <v>22.79</v>
      </c>
      <c r="H817" s="70">
        <v>0.26</v>
      </c>
      <c r="AB817" s="70" t="s">
        <v>3250</v>
      </c>
      <c r="AC817" s="70" t="s">
        <v>3774</v>
      </c>
      <c r="AD817" s="70" t="s">
        <v>3850</v>
      </c>
      <c r="AI817" s="98"/>
      <c r="AJ817" s="98"/>
    </row>
    <row r="818" spans="1:36" s="70" customFormat="1">
      <c r="A818" s="70" t="s">
        <v>3851</v>
      </c>
      <c r="B818" s="70" t="s">
        <v>1206</v>
      </c>
      <c r="C818" s="70" t="s">
        <v>1922</v>
      </c>
      <c r="D818" s="70">
        <v>5.92</v>
      </c>
      <c r="E818" s="70">
        <v>0.81323999999999996</v>
      </c>
      <c r="F818" s="70">
        <v>7.28</v>
      </c>
      <c r="G818" s="70">
        <v>18.37</v>
      </c>
      <c r="H818" s="70">
        <v>0.26</v>
      </c>
      <c r="AB818" s="70" t="s">
        <v>3250</v>
      </c>
      <c r="AC818" s="70" t="s">
        <v>3774</v>
      </c>
      <c r="AD818" s="70" t="s">
        <v>3851</v>
      </c>
      <c r="AI818" s="98"/>
      <c r="AJ818" s="98"/>
    </row>
    <row r="819" spans="1:36" s="70" customFormat="1">
      <c r="A819" s="70" t="s">
        <v>3852</v>
      </c>
      <c r="B819" s="70" t="s">
        <v>1206</v>
      </c>
      <c r="C819" s="70" t="s">
        <v>1922</v>
      </c>
      <c r="D819" s="70">
        <v>7.12</v>
      </c>
      <c r="E819" s="70">
        <v>0.93371999999999999</v>
      </c>
      <c r="F819" s="70">
        <v>7.625</v>
      </c>
      <c r="G819" s="70">
        <v>15.45</v>
      </c>
      <c r="H819" s="70">
        <v>0.27</v>
      </c>
      <c r="AB819" s="70" t="s">
        <v>3250</v>
      </c>
      <c r="AC819" s="70" t="s">
        <v>3774</v>
      </c>
      <c r="AD819" s="70" t="s">
        <v>3852</v>
      </c>
      <c r="AI819" s="98"/>
      <c r="AJ819" s="98"/>
    </row>
    <row r="820" spans="1:36" s="70" customFormat="1">
      <c r="A820" s="70" t="s">
        <v>3853</v>
      </c>
      <c r="B820" s="70" t="s">
        <v>1206</v>
      </c>
      <c r="C820" s="70" t="s">
        <v>1922</v>
      </c>
      <c r="D820" s="70">
        <v>8.32</v>
      </c>
      <c r="E820" s="70">
        <v>1.0499999999999901</v>
      </c>
      <c r="F820" s="70">
        <v>7.9219999999999997</v>
      </c>
      <c r="G820" s="70">
        <v>13.37</v>
      </c>
      <c r="H820" s="70">
        <v>0.27</v>
      </c>
      <c r="AB820" s="70" t="s">
        <v>3250</v>
      </c>
      <c r="AC820" s="70" t="s">
        <v>3774</v>
      </c>
      <c r="AD820" s="70" t="s">
        <v>3853</v>
      </c>
      <c r="AI820" s="98"/>
      <c r="AJ820" s="98"/>
    </row>
    <row r="821" spans="1:36" s="70" customFormat="1">
      <c r="A821" s="70" t="s">
        <v>3854</v>
      </c>
      <c r="B821" s="70" t="s">
        <v>1206</v>
      </c>
      <c r="C821" s="70" t="s">
        <v>1922</v>
      </c>
      <c r="D821" s="70">
        <v>2.27</v>
      </c>
      <c r="E821" s="70">
        <v>0.81</v>
      </c>
      <c r="F821" s="70">
        <v>2.8</v>
      </c>
      <c r="G821" s="70">
        <v>29.09</v>
      </c>
      <c r="H821" s="70">
        <v>0.26</v>
      </c>
      <c r="AB821" s="70" t="s">
        <v>3250</v>
      </c>
      <c r="AC821" s="70" t="s">
        <v>3774</v>
      </c>
      <c r="AD821" s="70" t="s">
        <v>3854</v>
      </c>
      <c r="AI821" s="98"/>
      <c r="AJ821" s="98"/>
    </row>
    <row r="822" spans="1:36" s="70" customFormat="1">
      <c r="A822" s="70" t="s">
        <v>3855</v>
      </c>
      <c r="B822" s="70" t="s">
        <v>1206</v>
      </c>
      <c r="C822" s="70" t="s">
        <v>1922</v>
      </c>
      <c r="D822" s="70">
        <v>1.83</v>
      </c>
      <c r="E822" s="70">
        <v>0.39</v>
      </c>
      <c r="F822" s="70">
        <v>4.7060000000000004</v>
      </c>
      <c r="G822" s="70">
        <v>35.69</v>
      </c>
      <c r="H822" s="70">
        <v>0.26</v>
      </c>
      <c r="AB822" s="70" t="s">
        <v>3250</v>
      </c>
      <c r="AC822" s="70" t="s">
        <v>3774</v>
      </c>
      <c r="AD822" s="70" t="s">
        <v>3855</v>
      </c>
      <c r="AI822" s="98"/>
      <c r="AJ822" s="98"/>
    </row>
    <row r="823" spans="1:36" s="70" customFormat="1">
      <c r="A823" s="70" t="s">
        <v>3856</v>
      </c>
      <c r="B823" s="70" t="s">
        <v>1206</v>
      </c>
      <c r="C823" s="70" t="s">
        <v>1922</v>
      </c>
      <c r="D823" s="70">
        <v>2.5499999999999998</v>
      </c>
      <c r="E823" s="70">
        <v>0.45960000000000001</v>
      </c>
      <c r="F823" s="70">
        <v>5.56</v>
      </c>
      <c r="G823" s="70">
        <v>25.92</v>
      </c>
      <c r="H823" s="70">
        <v>0.26</v>
      </c>
      <c r="AB823" s="70" t="s">
        <v>3250</v>
      </c>
      <c r="AC823" s="70" t="s">
        <v>3774</v>
      </c>
      <c r="AD823" s="70" t="s">
        <v>3856</v>
      </c>
      <c r="AI823" s="98"/>
      <c r="AJ823" s="98"/>
    </row>
    <row r="824" spans="1:36" s="70" customFormat="1">
      <c r="A824" s="70" t="s">
        <v>3857</v>
      </c>
      <c r="B824" s="70" t="s">
        <v>1206</v>
      </c>
      <c r="C824" s="70" t="s">
        <v>1922</v>
      </c>
      <c r="D824" s="70">
        <v>3.27</v>
      </c>
      <c r="E824" s="70">
        <v>0.53039999999999998</v>
      </c>
      <c r="F824" s="70">
        <v>6.1920000000000002</v>
      </c>
      <c r="G824" s="70">
        <v>20.440000000000001</v>
      </c>
      <c r="H824" s="70">
        <v>0.26</v>
      </c>
      <c r="AB824" s="70" t="s">
        <v>3250</v>
      </c>
      <c r="AC824" s="70" t="s">
        <v>3774</v>
      </c>
      <c r="AD824" s="70" t="s">
        <v>3857</v>
      </c>
      <c r="AI824" s="98"/>
      <c r="AJ824" s="98"/>
    </row>
    <row r="825" spans="1:36" s="70" customFormat="1">
      <c r="A825" s="70" t="s">
        <v>3858</v>
      </c>
      <c r="B825" s="70" t="s">
        <v>1206</v>
      </c>
      <c r="C825" s="70" t="s">
        <v>1922</v>
      </c>
      <c r="D825" s="70">
        <v>4.47</v>
      </c>
      <c r="E825" s="70">
        <v>0.64763999999999999</v>
      </c>
      <c r="F825" s="70">
        <v>6.9020000000000001</v>
      </c>
      <c r="G825" s="70">
        <v>15.23</v>
      </c>
      <c r="H825" s="70">
        <v>0.27</v>
      </c>
      <c r="AB825" s="70" t="s">
        <v>3250</v>
      </c>
      <c r="AC825" s="70" t="s">
        <v>3774</v>
      </c>
      <c r="AD825" s="70" t="s">
        <v>3858</v>
      </c>
      <c r="AI825" s="98"/>
      <c r="AJ825" s="98"/>
    </row>
    <row r="826" spans="1:36" s="70" customFormat="1">
      <c r="A826" s="70" t="s">
        <v>3859</v>
      </c>
      <c r="B826" s="70" t="s">
        <v>1206</v>
      </c>
      <c r="C826" s="70" t="s">
        <v>1922</v>
      </c>
      <c r="D826" s="70">
        <v>5.67</v>
      </c>
      <c r="E826" s="70">
        <v>0.77039999999999997</v>
      </c>
      <c r="F826" s="70">
        <v>7.3470000000000004</v>
      </c>
      <c r="G826" s="70">
        <v>12.22</v>
      </c>
      <c r="H826" s="70">
        <v>0.27</v>
      </c>
      <c r="AB826" s="70" t="s">
        <v>3250</v>
      </c>
      <c r="AC826" s="70" t="s">
        <v>3774</v>
      </c>
      <c r="AD826" s="70" t="s">
        <v>3859</v>
      </c>
      <c r="AI826" s="98"/>
      <c r="AJ826" s="98"/>
    </row>
    <row r="827" spans="1:36" s="70" customFormat="1">
      <c r="A827" s="70" t="s">
        <v>3860</v>
      </c>
      <c r="B827" s="70" t="s">
        <v>1206</v>
      </c>
      <c r="C827" s="70" t="s">
        <v>1922</v>
      </c>
      <c r="D827" s="70">
        <v>6.87</v>
      </c>
      <c r="E827" s="70">
        <v>0.89039999999999997</v>
      </c>
      <c r="F827" s="70">
        <v>7.6970000000000001</v>
      </c>
      <c r="G827" s="70">
        <v>10.26</v>
      </c>
      <c r="H827" s="70">
        <v>0.27</v>
      </c>
      <c r="AB827" s="70" t="s">
        <v>3250</v>
      </c>
      <c r="AC827" s="70" t="s">
        <v>3774</v>
      </c>
      <c r="AD827" s="70" t="s">
        <v>3860</v>
      </c>
      <c r="AI827" s="98"/>
      <c r="AJ827" s="98"/>
    </row>
    <row r="828" spans="1:36" s="70" customFormat="1">
      <c r="A828" s="70" t="s">
        <v>3861</v>
      </c>
      <c r="B828" s="70" t="s">
        <v>1206</v>
      </c>
      <c r="C828" s="70" t="s">
        <v>1922</v>
      </c>
      <c r="D828" s="70">
        <v>8.07</v>
      </c>
      <c r="E828" s="70">
        <v>1.02</v>
      </c>
      <c r="F828" s="70">
        <v>7.9219999999999997</v>
      </c>
      <c r="G828" s="70">
        <v>8.8800000000000008</v>
      </c>
      <c r="H828" s="70">
        <v>0.27</v>
      </c>
      <c r="AB828" s="70" t="s">
        <v>3250</v>
      </c>
      <c r="AC828" s="70" t="s">
        <v>3774</v>
      </c>
      <c r="AD828" s="70" t="s">
        <v>3861</v>
      </c>
      <c r="AI828" s="98"/>
      <c r="AJ828" s="98"/>
    </row>
    <row r="829" spans="1:36" s="70" customFormat="1">
      <c r="A829" s="70" t="s">
        <v>3862</v>
      </c>
      <c r="B829" s="70" t="s">
        <v>1206</v>
      </c>
      <c r="C829" s="70" t="s">
        <v>1922</v>
      </c>
      <c r="D829" s="70">
        <v>2.27</v>
      </c>
      <c r="E829" s="70">
        <v>0.65039999999999998</v>
      </c>
      <c r="F829" s="70">
        <v>3.4790000000000001</v>
      </c>
      <c r="G829" s="70">
        <v>29.09</v>
      </c>
      <c r="H829" s="70">
        <v>0.26</v>
      </c>
      <c r="AB829" s="70" t="s">
        <v>3250</v>
      </c>
      <c r="AC829" s="70" t="s">
        <v>3774</v>
      </c>
      <c r="AD829" s="70" t="s">
        <v>3862</v>
      </c>
      <c r="AI829" s="98"/>
      <c r="AJ829" s="98"/>
    </row>
    <row r="830" spans="1:36" s="70" customFormat="1">
      <c r="A830" s="70" t="s">
        <v>3863</v>
      </c>
      <c r="B830" s="70" t="s">
        <v>1206</v>
      </c>
      <c r="C830" s="70" t="s">
        <v>1922</v>
      </c>
      <c r="D830" s="70">
        <v>1.83</v>
      </c>
      <c r="E830" s="70">
        <v>0.36</v>
      </c>
      <c r="F830" s="70">
        <v>5.0670000000000002</v>
      </c>
      <c r="G830" s="70">
        <v>35.69</v>
      </c>
      <c r="H830" s="70">
        <v>0.26</v>
      </c>
      <c r="AB830" s="70" t="s">
        <v>3250</v>
      </c>
      <c r="AC830" s="70" t="s">
        <v>3774</v>
      </c>
      <c r="AD830" s="70" t="s">
        <v>3863</v>
      </c>
      <c r="AI830" s="98"/>
      <c r="AJ830" s="98"/>
    </row>
    <row r="831" spans="1:36" s="70" customFormat="1">
      <c r="A831" s="70" t="s">
        <v>3864</v>
      </c>
      <c r="B831" s="70" t="s">
        <v>1206</v>
      </c>
      <c r="C831" s="70" t="s">
        <v>1922</v>
      </c>
      <c r="D831" s="70">
        <v>2.5499999999999998</v>
      </c>
      <c r="E831" s="70">
        <v>0.43835999999999897</v>
      </c>
      <c r="F831" s="70">
        <v>5.8170000000000002</v>
      </c>
      <c r="G831" s="70">
        <v>25.92</v>
      </c>
      <c r="H831" s="70">
        <v>0.26</v>
      </c>
      <c r="AB831" s="70" t="s">
        <v>3250</v>
      </c>
      <c r="AC831" s="70" t="s">
        <v>3774</v>
      </c>
      <c r="AD831" s="70" t="s">
        <v>3864</v>
      </c>
      <c r="AI831" s="98"/>
      <c r="AJ831" s="98"/>
    </row>
    <row r="832" spans="1:36" s="70" customFormat="1">
      <c r="A832" s="70" t="s">
        <v>3865</v>
      </c>
      <c r="B832" s="70" t="s">
        <v>1206</v>
      </c>
      <c r="C832" s="70" t="s">
        <v>1922</v>
      </c>
      <c r="D832" s="70">
        <v>3.27</v>
      </c>
      <c r="E832" s="70">
        <v>0.51</v>
      </c>
      <c r="F832" s="70">
        <v>6.3959999999999999</v>
      </c>
      <c r="G832" s="70">
        <v>20.440000000000001</v>
      </c>
      <c r="H832" s="70">
        <v>0.26</v>
      </c>
      <c r="AB832" s="70" t="s">
        <v>3250</v>
      </c>
      <c r="AC832" s="70" t="s">
        <v>3774</v>
      </c>
      <c r="AD832" s="70" t="s">
        <v>3865</v>
      </c>
      <c r="AI832" s="98"/>
      <c r="AJ832" s="98"/>
    </row>
    <row r="833" spans="1:36" s="70" customFormat="1">
      <c r="A833" s="70" t="s">
        <v>3866</v>
      </c>
      <c r="B833" s="70" t="s">
        <v>1206</v>
      </c>
      <c r="C833" s="70" t="s">
        <v>1922</v>
      </c>
      <c r="D833" s="70">
        <v>4.47</v>
      </c>
      <c r="E833" s="70">
        <v>0.63636000000000004</v>
      </c>
      <c r="F833" s="70">
        <v>7.024</v>
      </c>
      <c r="G833" s="70">
        <v>15.23</v>
      </c>
      <c r="H833" s="70">
        <v>0.27</v>
      </c>
      <c r="AB833" s="70" t="s">
        <v>3250</v>
      </c>
      <c r="AC833" s="70" t="s">
        <v>3774</v>
      </c>
      <c r="AD833" s="70" t="s">
        <v>3866</v>
      </c>
      <c r="AI833" s="98"/>
      <c r="AJ833" s="98"/>
    </row>
    <row r="834" spans="1:36" s="70" customFormat="1">
      <c r="A834" s="70" t="s">
        <v>3867</v>
      </c>
      <c r="B834" s="70" t="s">
        <v>1206</v>
      </c>
      <c r="C834" s="70" t="s">
        <v>1922</v>
      </c>
      <c r="D834" s="70">
        <v>5.67</v>
      </c>
      <c r="E834" s="70">
        <v>0.764759999999999</v>
      </c>
      <c r="F834" s="70">
        <v>7.4139999999999997</v>
      </c>
      <c r="G834" s="70">
        <v>12.22</v>
      </c>
      <c r="H834" s="70">
        <v>0.27</v>
      </c>
      <c r="AB834" s="70" t="s">
        <v>3250</v>
      </c>
      <c r="AC834" s="70" t="s">
        <v>3774</v>
      </c>
      <c r="AD834" s="70" t="s">
        <v>3867</v>
      </c>
      <c r="AI834" s="98"/>
      <c r="AJ834" s="98"/>
    </row>
    <row r="835" spans="1:36" s="70" customFormat="1">
      <c r="A835" s="70" t="s">
        <v>3868</v>
      </c>
      <c r="B835" s="70" t="s">
        <v>1206</v>
      </c>
      <c r="C835" s="70" t="s">
        <v>1922</v>
      </c>
      <c r="D835" s="70">
        <v>6.87</v>
      </c>
      <c r="E835" s="70">
        <v>0.88403999999999905</v>
      </c>
      <c r="F835" s="70">
        <v>7.7709999999999999</v>
      </c>
      <c r="G835" s="70">
        <v>10.26</v>
      </c>
      <c r="H835" s="70">
        <v>0.27</v>
      </c>
      <c r="AB835" s="70" t="s">
        <v>3250</v>
      </c>
      <c r="AC835" s="70" t="s">
        <v>3774</v>
      </c>
      <c r="AD835" s="70" t="s">
        <v>3868</v>
      </c>
      <c r="AI835" s="98"/>
      <c r="AJ835" s="98"/>
    </row>
    <row r="836" spans="1:36" s="70" customFormat="1">
      <c r="A836" s="70" t="s">
        <v>3869</v>
      </c>
      <c r="B836" s="70" t="s">
        <v>1206</v>
      </c>
      <c r="C836" s="70" t="s">
        <v>1922</v>
      </c>
      <c r="D836" s="70">
        <v>8.07</v>
      </c>
      <c r="E836" s="70">
        <v>1.0104</v>
      </c>
      <c r="F836" s="70">
        <v>8</v>
      </c>
      <c r="G836" s="70">
        <v>8.8800000000000008</v>
      </c>
      <c r="H836" s="70">
        <v>0.27</v>
      </c>
      <c r="AB836" s="70" t="s">
        <v>3250</v>
      </c>
      <c r="AC836" s="70" t="s">
        <v>3774</v>
      </c>
      <c r="AD836" s="70" t="s">
        <v>3869</v>
      </c>
      <c r="AI836" s="98"/>
      <c r="AJ836" s="98"/>
    </row>
    <row r="837" spans="1:36" s="70" customFormat="1">
      <c r="A837" s="70" t="s">
        <v>3870</v>
      </c>
      <c r="B837" s="70" t="s">
        <v>1206</v>
      </c>
      <c r="C837" s="70" t="s">
        <v>1922</v>
      </c>
      <c r="D837" s="70">
        <v>19.5</v>
      </c>
      <c r="E837" s="70">
        <v>0.65039999999999998</v>
      </c>
      <c r="F837" s="70">
        <v>30</v>
      </c>
      <c r="G837" s="70">
        <v>12.95</v>
      </c>
      <c r="H837" s="70">
        <v>0.11</v>
      </c>
      <c r="AB837" s="70" t="s">
        <v>3250</v>
      </c>
      <c r="AC837" s="70" t="s">
        <v>3871</v>
      </c>
      <c r="AD837" s="70" t="s">
        <v>3870</v>
      </c>
      <c r="AI837" s="98"/>
      <c r="AJ837" s="98"/>
    </row>
    <row r="838" spans="1:36" s="70" customFormat="1">
      <c r="A838" s="70" t="s">
        <v>3872</v>
      </c>
      <c r="B838" s="70" t="s">
        <v>1206</v>
      </c>
      <c r="C838" s="70" t="s">
        <v>1920</v>
      </c>
      <c r="D838" s="70">
        <v>1</v>
      </c>
      <c r="E838" s="70">
        <v>1.1004</v>
      </c>
      <c r="F838" s="70">
        <v>0.91</v>
      </c>
      <c r="G838" s="70">
        <v>40.06</v>
      </c>
      <c r="H838" s="70">
        <v>0.39</v>
      </c>
      <c r="AB838" s="70" t="s">
        <v>3250</v>
      </c>
      <c r="AC838" s="70" t="s">
        <v>3873</v>
      </c>
      <c r="AD838" s="70" t="s">
        <v>3872</v>
      </c>
      <c r="AI838" s="98"/>
      <c r="AJ838" s="98"/>
    </row>
    <row r="839" spans="1:36" s="70" customFormat="1">
      <c r="A839" s="70" t="s">
        <v>3874</v>
      </c>
      <c r="B839" s="70" t="s">
        <v>1206</v>
      </c>
      <c r="C839" s="70" t="s">
        <v>1920</v>
      </c>
      <c r="D839" s="70">
        <v>1</v>
      </c>
      <c r="E839" s="70">
        <v>1.1903999999999999</v>
      </c>
      <c r="F839" s="70">
        <v>0.84</v>
      </c>
      <c r="G839" s="70">
        <v>43.93</v>
      </c>
      <c r="H839" s="70">
        <v>0.39</v>
      </c>
      <c r="AB839" s="70" t="s">
        <v>3250</v>
      </c>
      <c r="AC839" s="70" t="s">
        <v>3873</v>
      </c>
      <c r="AD839" s="70" t="s">
        <v>3874</v>
      </c>
      <c r="AI839" s="98"/>
      <c r="AJ839" s="98"/>
    </row>
    <row r="840" spans="1:36" s="70" customFormat="1">
      <c r="A840" s="70" t="s">
        <v>3875</v>
      </c>
      <c r="B840" s="70" t="s">
        <v>1206</v>
      </c>
      <c r="C840" s="70" t="s">
        <v>1920</v>
      </c>
      <c r="D840" s="70">
        <v>1</v>
      </c>
      <c r="E840" s="70">
        <v>0.78</v>
      </c>
      <c r="F840" s="70">
        <v>1.28</v>
      </c>
      <c r="G840" s="70">
        <v>26.21</v>
      </c>
      <c r="H840" s="70">
        <v>0.39</v>
      </c>
      <c r="AB840" s="70" t="s">
        <v>3250</v>
      </c>
      <c r="AC840" s="70" t="s">
        <v>3873</v>
      </c>
      <c r="AD840" s="70" t="s">
        <v>3875</v>
      </c>
      <c r="AI840" s="98"/>
      <c r="AJ840" s="98"/>
    </row>
    <row r="841" spans="1:36" s="70" customFormat="1">
      <c r="A841" s="70" t="s">
        <v>3876</v>
      </c>
      <c r="B841" s="70" t="s">
        <v>1206</v>
      </c>
      <c r="C841" s="70" t="s">
        <v>1920</v>
      </c>
      <c r="D841" s="70">
        <v>1</v>
      </c>
      <c r="E841" s="70">
        <v>0.98039999999999905</v>
      </c>
      <c r="F841" s="70">
        <v>1.02</v>
      </c>
      <c r="G841" s="70">
        <v>34.880000000000003</v>
      </c>
      <c r="H841" s="70">
        <v>0.39</v>
      </c>
      <c r="AB841" s="70" t="s">
        <v>3250</v>
      </c>
      <c r="AC841" s="70" t="s">
        <v>3873</v>
      </c>
      <c r="AD841" s="70" t="s">
        <v>3876</v>
      </c>
      <c r="AI841" s="98"/>
      <c r="AJ841" s="98"/>
    </row>
    <row r="842" spans="1:36" s="70" customFormat="1">
      <c r="A842" s="70" t="s">
        <v>3877</v>
      </c>
      <c r="B842" s="70" t="s">
        <v>1206</v>
      </c>
      <c r="C842" s="70" t="s">
        <v>1920</v>
      </c>
      <c r="D842" s="70">
        <v>1</v>
      </c>
      <c r="E842" s="70">
        <v>1.1603999999999901</v>
      </c>
      <c r="F842" s="70">
        <v>0.86</v>
      </c>
      <c r="G842" s="70">
        <v>42.43</v>
      </c>
      <c r="H842" s="70">
        <v>0.39</v>
      </c>
      <c r="AB842" s="70" t="s">
        <v>3250</v>
      </c>
      <c r="AC842" s="70" t="s">
        <v>3873</v>
      </c>
      <c r="AD842" s="70" t="s">
        <v>3877</v>
      </c>
      <c r="AI842" s="98"/>
      <c r="AJ842" s="98"/>
    </row>
    <row r="843" spans="1:36" s="70" customFormat="1">
      <c r="A843" s="70" t="s">
        <v>3878</v>
      </c>
      <c r="B843" s="70" t="s">
        <v>1206</v>
      </c>
      <c r="C843" s="70" t="s">
        <v>1920</v>
      </c>
      <c r="D843" s="70">
        <v>0.5</v>
      </c>
      <c r="E843" s="70">
        <v>1.1603999999999901</v>
      </c>
      <c r="F843" s="70">
        <v>0.43</v>
      </c>
      <c r="G843" s="70">
        <v>42.43</v>
      </c>
      <c r="H843" s="70">
        <v>0.39</v>
      </c>
      <c r="AB843" s="70" t="s">
        <v>3250</v>
      </c>
      <c r="AC843" s="70" t="s">
        <v>3873</v>
      </c>
      <c r="AD843" s="70" t="s">
        <v>3878</v>
      </c>
      <c r="AI843" s="98"/>
      <c r="AJ843" s="98"/>
    </row>
    <row r="844" spans="1:36" s="70" customFormat="1">
      <c r="A844" s="70" t="s">
        <v>3879</v>
      </c>
      <c r="B844" s="70" t="s">
        <v>1206</v>
      </c>
      <c r="C844" s="70" t="s">
        <v>1920</v>
      </c>
      <c r="D844" s="70">
        <v>0.75</v>
      </c>
      <c r="E844" s="70">
        <v>1.1603999999999901</v>
      </c>
      <c r="F844" s="70">
        <v>0.65</v>
      </c>
      <c r="G844" s="70">
        <v>42.43</v>
      </c>
      <c r="H844" s="70">
        <v>0.39</v>
      </c>
      <c r="AB844" s="70" t="s">
        <v>3250</v>
      </c>
      <c r="AC844" s="70" t="s">
        <v>3873</v>
      </c>
      <c r="AD844" s="70" t="s">
        <v>3879</v>
      </c>
      <c r="AI844" s="98"/>
      <c r="AJ844" s="98"/>
    </row>
    <row r="845" spans="1:36" s="70" customFormat="1">
      <c r="A845" s="70" t="s">
        <v>3880</v>
      </c>
      <c r="B845" s="70" t="s">
        <v>1206</v>
      </c>
      <c r="C845" s="70" t="s">
        <v>1920</v>
      </c>
      <c r="D845" s="70">
        <v>1</v>
      </c>
      <c r="E845" s="70">
        <v>1.1399999999999999</v>
      </c>
      <c r="F845" s="70">
        <v>0.88</v>
      </c>
      <c r="G845" s="70">
        <v>41.87</v>
      </c>
      <c r="H845" s="70">
        <v>0.39</v>
      </c>
      <c r="AB845" s="70" t="s">
        <v>3250</v>
      </c>
      <c r="AC845" s="70" t="s">
        <v>3873</v>
      </c>
      <c r="AD845" s="70" t="s">
        <v>3880</v>
      </c>
      <c r="AI845" s="98"/>
      <c r="AJ845" s="98"/>
    </row>
    <row r="846" spans="1:36" s="70" customFormat="1">
      <c r="A846" s="70" t="s">
        <v>3881</v>
      </c>
      <c r="B846" s="70" t="s">
        <v>1206</v>
      </c>
      <c r="C846" s="70" t="s">
        <v>1920</v>
      </c>
      <c r="D846" s="70">
        <v>1</v>
      </c>
      <c r="E846" s="70">
        <v>1.1796</v>
      </c>
      <c r="F846" s="70">
        <v>0.85</v>
      </c>
      <c r="G846" s="70">
        <v>43.93</v>
      </c>
      <c r="H846" s="70">
        <v>0.39</v>
      </c>
      <c r="AB846" s="70" t="s">
        <v>3250</v>
      </c>
      <c r="AC846" s="70" t="s">
        <v>3873</v>
      </c>
      <c r="AD846" s="70" t="s">
        <v>3881</v>
      </c>
      <c r="AI846" s="98"/>
      <c r="AJ846" s="98"/>
    </row>
    <row r="847" spans="1:36" s="70" customFormat="1">
      <c r="A847" s="70" t="s">
        <v>3882</v>
      </c>
      <c r="B847" s="70" t="s">
        <v>1206</v>
      </c>
      <c r="C847" s="70" t="s">
        <v>1920</v>
      </c>
      <c r="D847" s="70">
        <v>1</v>
      </c>
      <c r="E847" s="70">
        <v>0.63959999999999995</v>
      </c>
      <c r="F847" s="70">
        <v>1.56</v>
      </c>
      <c r="G847" s="70">
        <v>23</v>
      </c>
      <c r="H847" s="70">
        <v>0.45</v>
      </c>
      <c r="AB847" s="70" t="s">
        <v>3250</v>
      </c>
      <c r="AC847" s="70" t="s">
        <v>3873</v>
      </c>
      <c r="AD847" s="70" t="s">
        <v>3882</v>
      </c>
      <c r="AI847" s="98"/>
      <c r="AJ847" s="98"/>
    </row>
    <row r="848" spans="1:36" s="70" customFormat="1">
      <c r="A848" s="70" t="s">
        <v>3883</v>
      </c>
      <c r="B848" s="70" t="s">
        <v>1206</v>
      </c>
      <c r="C848" s="70" t="s">
        <v>1920</v>
      </c>
      <c r="D848" s="70">
        <v>1</v>
      </c>
      <c r="E848" s="70">
        <v>1.0404</v>
      </c>
      <c r="F848" s="70">
        <v>0.96</v>
      </c>
      <c r="G848" s="70">
        <v>37.94</v>
      </c>
      <c r="H848" s="70">
        <v>0.39</v>
      </c>
      <c r="AB848" s="70" t="s">
        <v>3250</v>
      </c>
      <c r="AC848" s="70" t="s">
        <v>3873</v>
      </c>
      <c r="AD848" s="70" t="s">
        <v>3883</v>
      </c>
      <c r="AI848" s="98"/>
      <c r="AJ848" s="98"/>
    </row>
    <row r="849" spans="1:37" s="70" customFormat="1">
      <c r="A849" s="70" t="s">
        <v>3884</v>
      </c>
      <c r="B849" s="70" t="s">
        <v>1206</v>
      </c>
      <c r="C849" s="70" t="s">
        <v>1920</v>
      </c>
      <c r="D849" s="70">
        <v>0.5</v>
      </c>
      <c r="E849" s="70">
        <v>1.0404</v>
      </c>
      <c r="F849" s="70">
        <v>0.48</v>
      </c>
      <c r="G849" s="70">
        <v>37.94</v>
      </c>
      <c r="H849" s="70">
        <v>0.39</v>
      </c>
      <c r="AB849" s="70" t="s">
        <v>3250</v>
      </c>
      <c r="AC849" s="70" t="s">
        <v>3873</v>
      </c>
      <c r="AD849" s="70" t="s">
        <v>3884</v>
      </c>
      <c r="AI849" s="98"/>
      <c r="AJ849" s="98"/>
    </row>
    <row r="850" spans="1:37" s="70" customFormat="1">
      <c r="A850" s="70" t="s">
        <v>3885</v>
      </c>
      <c r="B850" s="70" t="s">
        <v>1206</v>
      </c>
      <c r="C850" s="70" t="s">
        <v>1920</v>
      </c>
      <c r="D850" s="70">
        <v>2</v>
      </c>
      <c r="E850" s="70">
        <v>1.0404</v>
      </c>
      <c r="F850" s="70">
        <v>1.92</v>
      </c>
      <c r="G850" s="70">
        <v>37.94</v>
      </c>
      <c r="H850" s="70">
        <v>0.39</v>
      </c>
      <c r="AB850" s="70" t="s">
        <v>3250</v>
      </c>
      <c r="AC850" s="70" t="s">
        <v>3873</v>
      </c>
      <c r="AD850" s="70" t="s">
        <v>3885</v>
      </c>
      <c r="AI850" s="98"/>
      <c r="AJ850" s="98"/>
    </row>
    <row r="851" spans="1:37" s="70" customFormat="1">
      <c r="A851" s="70" t="s">
        <v>3886</v>
      </c>
      <c r="B851" s="70" t="s">
        <v>1206</v>
      </c>
      <c r="C851" s="70" t="s">
        <v>1920</v>
      </c>
      <c r="D851" s="70">
        <v>4</v>
      </c>
      <c r="E851" s="70">
        <v>1.0404</v>
      </c>
      <c r="F851" s="70">
        <v>3.84</v>
      </c>
      <c r="G851" s="70">
        <v>37.94</v>
      </c>
      <c r="H851" s="70">
        <v>0.39</v>
      </c>
      <c r="AB851" s="70" t="s">
        <v>3250</v>
      </c>
      <c r="AC851" s="70" t="s">
        <v>3873</v>
      </c>
      <c r="AD851" s="70" t="s">
        <v>3886</v>
      </c>
      <c r="AI851" s="98"/>
      <c r="AJ851" s="98"/>
    </row>
    <row r="852" spans="1:37" s="70" customFormat="1">
      <c r="A852" s="70" t="s">
        <v>3887</v>
      </c>
      <c r="B852" s="70" t="s">
        <v>1206</v>
      </c>
      <c r="C852" s="70" t="s">
        <v>1920</v>
      </c>
      <c r="D852" s="70">
        <v>0.5</v>
      </c>
      <c r="E852" s="70">
        <v>0.62039999999999995</v>
      </c>
      <c r="F852" s="70">
        <v>0.8</v>
      </c>
      <c r="G852" s="70">
        <v>36.94</v>
      </c>
      <c r="H852" s="70">
        <v>0.28000000000000003</v>
      </c>
      <c r="AB852" s="70" t="s">
        <v>3250</v>
      </c>
      <c r="AC852" s="70" t="s">
        <v>3873</v>
      </c>
      <c r="AD852" s="70" t="s">
        <v>3887</v>
      </c>
      <c r="AI852" s="98"/>
      <c r="AJ852" s="98"/>
    </row>
    <row r="853" spans="1:37" s="70" customFormat="1">
      <c r="A853" s="76" t="s">
        <v>3892</v>
      </c>
      <c r="AB853" s="77" t="s">
        <v>3250</v>
      </c>
      <c r="AC853" s="78" t="s">
        <v>3914</v>
      </c>
      <c r="AD853" s="79" t="str">
        <f>MaterialsTable[[#This Row],[FramingMaterial]]&amp;" Framed "&amp;MaterialsTable[[#This Row],[Framing Configuration]]&amp;" "&amp;MaterialsTable[[#This Row],[Framing Depth]]&amp;" R-"&amp;MaterialsTable[[#This Row],[CavityInsulation (R-XX)]]&amp;" ins."</f>
        <v>Metal Framed Wall16inOC 3_5in R-0 ins.</v>
      </c>
      <c r="AE853" s="83" t="s">
        <v>1774</v>
      </c>
      <c r="AF853" s="84" t="s">
        <v>3921</v>
      </c>
      <c r="AG853" s="84" t="s">
        <v>3922</v>
      </c>
      <c r="AH853" s="84" t="s">
        <v>3923</v>
      </c>
      <c r="AI853" s="101">
        <v>0</v>
      </c>
      <c r="AJ853" s="100">
        <v>0.64300000000000002</v>
      </c>
      <c r="AK853" s="83"/>
    </row>
    <row r="854" spans="1:37" s="70" customFormat="1">
      <c r="A854" s="76" t="s">
        <v>3893</v>
      </c>
      <c r="AB854" s="77" t="s">
        <v>3250</v>
      </c>
      <c r="AC854" s="78" t="s">
        <v>3914</v>
      </c>
      <c r="AD854" s="85" t="str">
        <f>MaterialsTable[[#This Row],[FramingMaterial]]&amp;" Framed "&amp;MaterialsTable[[#This Row],[Framing Configuration]]&amp;" "&amp;MaterialsTable[[#This Row],[Framing Depth]]&amp;" R-"&amp;MaterialsTable[[#This Row],[CavityInsulation (R-XX)]]&amp;" ins."</f>
        <v>Metal Framed Wall16inOC 3_5in R-5 ins.</v>
      </c>
      <c r="AE854" s="83" t="s">
        <v>1774</v>
      </c>
      <c r="AF854" s="84" t="s">
        <v>3921</v>
      </c>
      <c r="AG854" s="84" t="s">
        <v>3922</v>
      </c>
      <c r="AH854" s="84" t="s">
        <v>3923</v>
      </c>
      <c r="AI854" s="101">
        <v>5</v>
      </c>
      <c r="AJ854" s="100">
        <v>1.3089999999999999</v>
      </c>
      <c r="AK854" s="83"/>
    </row>
    <row r="855" spans="1:37">
      <c r="A855" s="76" t="s">
        <v>3894</v>
      </c>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c r="AA855" s="70"/>
      <c r="AB855" s="77" t="s">
        <v>3250</v>
      </c>
      <c r="AC855" s="78" t="s">
        <v>3914</v>
      </c>
      <c r="AD855" s="85" t="str">
        <f>MaterialsTable[[#This Row],[FramingMaterial]]&amp;" Framed "&amp;MaterialsTable[[#This Row],[Framing Configuration]]&amp;" "&amp;MaterialsTable[[#This Row],[Framing Depth]]&amp;" R-"&amp;MaterialsTable[[#This Row],[CavityInsulation (R-XX)]]&amp;" ins."</f>
        <v>Metal Framed Wall16inOC 3_5in R-11 ins.</v>
      </c>
      <c r="AE855" s="83" t="s">
        <v>1774</v>
      </c>
      <c r="AF855" s="84" t="s">
        <v>3921</v>
      </c>
      <c r="AG855" s="84" t="s">
        <v>3922</v>
      </c>
      <c r="AH855" s="84" t="s">
        <v>3923</v>
      </c>
      <c r="AI855" s="101">
        <v>11</v>
      </c>
      <c r="AJ855" s="100">
        <v>2.9239999999999999</v>
      </c>
      <c r="AK855" s="83"/>
    </row>
    <row r="856" spans="1:37">
      <c r="A856" s="76" t="s">
        <v>3895</v>
      </c>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c r="AA856" s="70"/>
      <c r="AB856" s="77" t="s">
        <v>3250</v>
      </c>
      <c r="AC856" s="78" t="s">
        <v>3914</v>
      </c>
      <c r="AD856" s="85" t="str">
        <f>MaterialsTable[[#This Row],[FramingMaterial]]&amp;" Framed "&amp;MaterialsTable[[#This Row],[Framing Configuration]]&amp;" "&amp;MaterialsTable[[#This Row],[Framing Depth]]&amp;" R-"&amp;MaterialsTable[[#This Row],[CavityInsulation (R-XX)]]&amp;" ins."</f>
        <v>Metal Framed Wall16inOC 3_5in R-13 ins.</v>
      </c>
      <c r="AE856" s="83" t="s">
        <v>1774</v>
      </c>
      <c r="AF856" s="84" t="s">
        <v>3921</v>
      </c>
      <c r="AG856" s="84" t="s">
        <v>3922</v>
      </c>
      <c r="AH856" s="84" t="s">
        <v>3923</v>
      </c>
      <c r="AI856" s="101">
        <v>13</v>
      </c>
      <c r="AJ856" s="100">
        <v>3.0680000000000001</v>
      </c>
      <c r="AK856" s="83"/>
    </row>
    <row r="857" spans="1:37">
      <c r="A857" s="76" t="s">
        <v>3896</v>
      </c>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c r="AA857" s="70"/>
      <c r="AB857" s="77" t="s">
        <v>3250</v>
      </c>
      <c r="AC857" s="78" t="s">
        <v>3914</v>
      </c>
      <c r="AD857" s="85" t="str">
        <f>MaterialsTable[[#This Row],[FramingMaterial]]&amp;" Framed "&amp;MaterialsTable[[#This Row],[Framing Configuration]]&amp;" "&amp;MaterialsTable[[#This Row],[Framing Depth]]&amp;" R-"&amp;MaterialsTable[[#This Row],[CavityInsulation (R-XX)]]&amp;" ins."</f>
        <v>Metal Framed Wall16inOC 3_5in R-15 ins.</v>
      </c>
      <c r="AE857" s="83" t="s">
        <v>1774</v>
      </c>
      <c r="AF857" s="84" t="s">
        <v>3921</v>
      </c>
      <c r="AG857" s="84" t="s">
        <v>3922</v>
      </c>
      <c r="AH857" s="84" t="s">
        <v>3923</v>
      </c>
      <c r="AI857" s="101">
        <v>15</v>
      </c>
      <c r="AJ857" s="100">
        <v>3.1989999999999998</v>
      </c>
      <c r="AK857" s="83"/>
    </row>
    <row r="858" spans="1:37">
      <c r="A858" s="76" t="s">
        <v>3897</v>
      </c>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c r="AA858" s="70"/>
      <c r="AB858" s="77" t="s">
        <v>3250</v>
      </c>
      <c r="AC858" s="78" t="s">
        <v>3914</v>
      </c>
      <c r="AD858" s="85" t="str">
        <f>MaterialsTable[[#This Row],[FramingMaterial]]&amp;" Framed "&amp;MaterialsTable[[#This Row],[Framing Configuration]]&amp;" "&amp;MaterialsTable[[#This Row],[Framing Depth]]&amp;" R-"&amp;MaterialsTable[[#This Row],[CavityInsulation (R-XX)]]&amp;" ins."</f>
        <v>Metal Framed Wall16inOC 5_5in R-19 ins.</v>
      </c>
      <c r="AE858" s="83" t="s">
        <v>1774</v>
      </c>
      <c r="AF858" s="84" t="s">
        <v>3921</v>
      </c>
      <c r="AG858" s="84" t="s">
        <v>3924</v>
      </c>
      <c r="AH858" s="84" t="s">
        <v>3925</v>
      </c>
      <c r="AI858" s="101">
        <v>19</v>
      </c>
      <c r="AJ858" s="100">
        <v>3.9239999999999999</v>
      </c>
      <c r="AK858" s="83"/>
    </row>
    <row r="859" spans="1:37">
      <c r="A859" s="76" t="s">
        <v>3898</v>
      </c>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c r="AA859" s="70"/>
      <c r="AB859" s="77" t="s">
        <v>3250</v>
      </c>
      <c r="AC859" s="78" t="s">
        <v>3914</v>
      </c>
      <c r="AD859" s="85" t="str">
        <f>MaterialsTable[[#This Row],[FramingMaterial]]&amp;" Framed "&amp;MaterialsTable[[#This Row],[Framing Configuration]]&amp;" "&amp;MaterialsTable[[#This Row],[Framing Depth]]&amp;" R-"&amp;MaterialsTable[[#This Row],[CavityInsulation (R-XX)]]&amp;" ins."</f>
        <v>Metal Framed Wall16inOC 5_5in R-21 ins.</v>
      </c>
      <c r="AE859" s="83" t="s">
        <v>1774</v>
      </c>
      <c r="AF859" s="84" t="s">
        <v>3921</v>
      </c>
      <c r="AG859" s="84" t="s">
        <v>3924</v>
      </c>
      <c r="AH859" s="84" t="s">
        <v>3925</v>
      </c>
      <c r="AI859" s="101">
        <v>21</v>
      </c>
      <c r="AJ859" s="100">
        <v>4.0780000000000003</v>
      </c>
      <c r="AK859" s="83"/>
    </row>
    <row r="860" spans="1:37">
      <c r="A860" s="76" t="s">
        <v>3899</v>
      </c>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c r="AA860" s="70"/>
      <c r="AB860" s="77" t="s">
        <v>3250</v>
      </c>
      <c r="AC860" s="78" t="s">
        <v>3914</v>
      </c>
      <c r="AD860" s="85" t="str">
        <f>MaterialsTable[[#This Row],[FramingMaterial]]&amp;" Framed "&amp;MaterialsTable[[#This Row],[Framing Configuration]]&amp;" "&amp;MaterialsTable[[#This Row],[Framing Depth]]&amp;" R-"&amp;MaterialsTable[[#This Row],[CavityInsulation (R-XX)]]&amp;" ins."</f>
        <v>Metal Framed Wall16inOC 7_25in R-19 ins.</v>
      </c>
      <c r="AE860" s="83" t="s">
        <v>1774</v>
      </c>
      <c r="AF860" s="84" t="s">
        <v>3921</v>
      </c>
      <c r="AG860" s="84" t="s">
        <v>3926</v>
      </c>
      <c r="AH860" s="84" t="s">
        <v>3927</v>
      </c>
      <c r="AI860" s="101">
        <v>19</v>
      </c>
      <c r="AJ860" s="100">
        <v>4.5579999999999998</v>
      </c>
      <c r="AK860" s="83"/>
    </row>
    <row r="861" spans="1:37">
      <c r="A861" s="76" t="s">
        <v>3900</v>
      </c>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c r="AA861" s="70"/>
      <c r="AB861" s="77" t="s">
        <v>3250</v>
      </c>
      <c r="AC861" s="78" t="s">
        <v>3914</v>
      </c>
      <c r="AD861" s="85" t="str">
        <f>MaterialsTable[[#This Row],[FramingMaterial]]&amp;" Framed "&amp;MaterialsTable[[#This Row],[Framing Configuration]]&amp;" "&amp;MaterialsTable[[#This Row],[Framing Depth]]&amp;" R-"&amp;MaterialsTable[[#This Row],[CavityInsulation (R-XX)]]&amp;" ins."</f>
        <v>Metal Framed Wall16inOC 7_25in R-22 ins.</v>
      </c>
      <c r="AE861" s="83" t="s">
        <v>1774</v>
      </c>
      <c r="AF861" s="84" t="s">
        <v>3921</v>
      </c>
      <c r="AG861" s="84" t="s">
        <v>3926</v>
      </c>
      <c r="AH861" s="84" t="s">
        <v>3927</v>
      </c>
      <c r="AI861" s="101">
        <v>22</v>
      </c>
      <c r="AJ861" s="100">
        <v>4.71</v>
      </c>
      <c r="AK861" s="83"/>
    </row>
    <row r="862" spans="1:37">
      <c r="A862" s="76" t="s">
        <v>3901</v>
      </c>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c r="AA862" s="70"/>
      <c r="AB862" s="77" t="s">
        <v>3250</v>
      </c>
      <c r="AC862" s="78" t="s">
        <v>3914</v>
      </c>
      <c r="AD862" s="85" t="str">
        <f>MaterialsTable[[#This Row],[FramingMaterial]]&amp;" Framed "&amp;MaterialsTable[[#This Row],[Framing Configuration]]&amp;" "&amp;MaterialsTable[[#This Row],[Framing Depth]]&amp;" R-"&amp;MaterialsTable[[#This Row],[CavityInsulation (R-XX)]]&amp;" ins."</f>
        <v>Metal Framed Wall16inOC 7_25in R-25 ins.</v>
      </c>
      <c r="AE862" s="83" t="s">
        <v>1774</v>
      </c>
      <c r="AF862" s="84" t="s">
        <v>3921</v>
      </c>
      <c r="AG862" s="84" t="s">
        <v>3926</v>
      </c>
      <c r="AH862" s="84" t="s">
        <v>3927</v>
      </c>
      <c r="AI862" s="101">
        <v>25</v>
      </c>
      <c r="AJ862" s="100">
        <v>4.7889999999999997</v>
      </c>
      <c r="AK862" s="83"/>
    </row>
    <row r="863" spans="1:37">
      <c r="A863" s="76" t="s">
        <v>3902</v>
      </c>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c r="AA863" s="70"/>
      <c r="AB863" s="77" t="s">
        <v>3250</v>
      </c>
      <c r="AC863" s="78" t="s">
        <v>3914</v>
      </c>
      <c r="AD863" s="85" t="str">
        <f>MaterialsTable[[#This Row],[FramingMaterial]]&amp;" Framed "&amp;MaterialsTable[[#This Row],[Framing Configuration]]&amp;" "&amp;MaterialsTable[[#This Row],[Framing Depth]]&amp;" R-"&amp;MaterialsTable[[#This Row],[CavityInsulation (R-XX)]]&amp;" ins."</f>
        <v>Metal Framed Wall16inOC 7_25in R-30 ins.</v>
      </c>
      <c r="AE863" s="83" t="s">
        <v>1774</v>
      </c>
      <c r="AF863" s="84" t="s">
        <v>3921</v>
      </c>
      <c r="AG863" s="84" t="s">
        <v>3926</v>
      </c>
      <c r="AH863" s="84" t="s">
        <v>3927</v>
      </c>
      <c r="AI863" s="101">
        <v>30</v>
      </c>
      <c r="AJ863" s="100">
        <v>4.8289999999999997</v>
      </c>
      <c r="AK863" s="83"/>
    </row>
    <row r="864" spans="1:37">
      <c r="A864" s="76" t="s">
        <v>3903</v>
      </c>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c r="AA864" s="70"/>
      <c r="AB864" s="77" t="s">
        <v>3250</v>
      </c>
      <c r="AC864" s="78" t="s">
        <v>3914</v>
      </c>
      <c r="AD864" s="85" t="str">
        <f>MaterialsTable[[#This Row],[FramingMaterial]]&amp;" Framed "&amp;MaterialsTable[[#This Row],[Framing Configuration]]&amp;" "&amp;MaterialsTable[[#This Row],[Framing Depth]]&amp;" R-"&amp;MaterialsTable[[#This Row],[CavityInsulation (R-XX)]]&amp;" ins."</f>
        <v>Metal Framed Wall24inOC 3_5in R-0 ins.</v>
      </c>
      <c r="AE864" s="83" t="s">
        <v>1774</v>
      </c>
      <c r="AF864" s="84" t="s">
        <v>3928</v>
      </c>
      <c r="AG864" s="84" t="s">
        <v>3922</v>
      </c>
      <c r="AH864" s="84" t="s">
        <v>3923</v>
      </c>
      <c r="AI864" s="101">
        <v>0</v>
      </c>
      <c r="AJ864" s="100">
        <v>0.65800000000000003</v>
      </c>
      <c r="AK864" s="83"/>
    </row>
    <row r="865" spans="1:37">
      <c r="A865" s="76" t="s">
        <v>3904</v>
      </c>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c r="AA865" s="70"/>
      <c r="AB865" s="77" t="s">
        <v>3250</v>
      </c>
      <c r="AC865" s="78" t="s">
        <v>3914</v>
      </c>
      <c r="AD865" s="85" t="str">
        <f>MaterialsTable[[#This Row],[FramingMaterial]]&amp;" Framed "&amp;MaterialsTable[[#This Row],[Framing Configuration]]&amp;" "&amp;MaterialsTable[[#This Row],[Framing Depth]]&amp;" R-"&amp;MaterialsTable[[#This Row],[CavityInsulation (R-XX)]]&amp;" ins."</f>
        <v>Metal Framed Wall24inOC 3_5in R-5 ins.</v>
      </c>
      <c r="AE865" s="83" t="s">
        <v>1774</v>
      </c>
      <c r="AF865" s="84" t="s">
        <v>3928</v>
      </c>
      <c r="AG865" s="84" t="s">
        <v>3922</v>
      </c>
      <c r="AH865" s="84" t="s">
        <v>3923</v>
      </c>
      <c r="AI865" s="101">
        <v>5</v>
      </c>
      <c r="AJ865" s="100">
        <v>1.4630000000000001</v>
      </c>
      <c r="AK865" s="83"/>
    </row>
    <row r="866" spans="1:37">
      <c r="A866" s="76" t="s">
        <v>3905</v>
      </c>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c r="AA866" s="70"/>
      <c r="AB866" s="77" t="s">
        <v>3250</v>
      </c>
      <c r="AC866" s="78" t="s">
        <v>3914</v>
      </c>
      <c r="AD866" s="85" t="str">
        <f>MaterialsTable[[#This Row],[FramingMaterial]]&amp;" Framed "&amp;MaterialsTable[[#This Row],[Framing Configuration]]&amp;" "&amp;MaterialsTable[[#This Row],[Framing Depth]]&amp;" R-"&amp;MaterialsTable[[#This Row],[CavityInsulation (R-XX)]]&amp;" ins."</f>
        <v>Metal Framed Wall24inOC 3_5in R-11 ins.</v>
      </c>
      <c r="AE866" s="83" t="s">
        <v>1774</v>
      </c>
      <c r="AF866" s="84" t="s">
        <v>3928</v>
      </c>
      <c r="AG866" s="84" t="s">
        <v>3922</v>
      </c>
      <c r="AH866" s="84" t="s">
        <v>3923</v>
      </c>
      <c r="AI866" s="101">
        <v>11</v>
      </c>
      <c r="AJ866" s="100">
        <v>3.222</v>
      </c>
      <c r="AK866" s="83"/>
    </row>
    <row r="867" spans="1:37">
      <c r="A867" s="76" t="s">
        <v>3906</v>
      </c>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c r="AA867" s="70"/>
      <c r="AB867" s="77" t="s">
        <v>3250</v>
      </c>
      <c r="AC867" s="78" t="s">
        <v>3914</v>
      </c>
      <c r="AD867" s="85" t="str">
        <f>MaterialsTable[[#This Row],[FramingMaterial]]&amp;" Framed "&amp;MaterialsTable[[#This Row],[Framing Configuration]]&amp;" "&amp;MaterialsTable[[#This Row],[Framing Depth]]&amp;" R-"&amp;MaterialsTable[[#This Row],[CavityInsulation (R-XX)]]&amp;" ins."</f>
        <v>Metal Framed Wall24inOC 3_5in R-13 ins.</v>
      </c>
      <c r="AE867" s="83" t="s">
        <v>1774</v>
      </c>
      <c r="AF867" s="84" t="s">
        <v>3928</v>
      </c>
      <c r="AG867" s="84" t="s">
        <v>3922</v>
      </c>
      <c r="AH867" s="84" t="s">
        <v>3923</v>
      </c>
      <c r="AI867" s="101">
        <v>13</v>
      </c>
      <c r="AJ867" s="100">
        <v>3.3860000000000001</v>
      </c>
      <c r="AK867" s="83"/>
    </row>
    <row r="868" spans="1:37">
      <c r="A868" s="76" t="s">
        <v>3907</v>
      </c>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c r="AA868" s="70"/>
      <c r="AB868" s="77" t="s">
        <v>3250</v>
      </c>
      <c r="AC868" s="78" t="s">
        <v>3914</v>
      </c>
      <c r="AD868" s="85" t="str">
        <f>MaterialsTable[[#This Row],[FramingMaterial]]&amp;" Framed "&amp;MaterialsTable[[#This Row],[Framing Configuration]]&amp;" "&amp;MaterialsTable[[#This Row],[Framing Depth]]&amp;" R-"&amp;MaterialsTable[[#This Row],[CavityInsulation (R-XX)]]&amp;" ins."</f>
        <v>Metal Framed Wall24inOC 3_5in R-15 ins.</v>
      </c>
      <c r="AE868" s="83" t="s">
        <v>1774</v>
      </c>
      <c r="AF868" s="84" t="s">
        <v>3928</v>
      </c>
      <c r="AG868" s="84" t="s">
        <v>3922</v>
      </c>
      <c r="AH868" s="84" t="s">
        <v>3923</v>
      </c>
      <c r="AI868" s="101">
        <v>15</v>
      </c>
      <c r="AJ868" s="100">
        <v>3.536</v>
      </c>
      <c r="AK868" s="83"/>
    </row>
    <row r="869" spans="1:37">
      <c r="A869" s="76" t="s">
        <v>3908</v>
      </c>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c r="AA869" s="70"/>
      <c r="AB869" s="77" t="s">
        <v>3250</v>
      </c>
      <c r="AC869" s="78" t="s">
        <v>3914</v>
      </c>
      <c r="AD869" s="85" t="str">
        <f>MaterialsTable[[#This Row],[FramingMaterial]]&amp;" Framed "&amp;MaterialsTable[[#This Row],[Framing Configuration]]&amp;" "&amp;MaterialsTable[[#This Row],[Framing Depth]]&amp;" R-"&amp;MaterialsTable[[#This Row],[CavityInsulation (R-XX)]]&amp;" ins."</f>
        <v>Metal Framed Wall24inOC 5_5in R-19 ins.</v>
      </c>
      <c r="AE869" s="83" t="s">
        <v>1774</v>
      </c>
      <c r="AF869" s="84" t="s">
        <v>3928</v>
      </c>
      <c r="AG869" s="84" t="s">
        <v>3924</v>
      </c>
      <c r="AH869" s="84" t="s">
        <v>3925</v>
      </c>
      <c r="AI869" s="101">
        <v>19</v>
      </c>
      <c r="AJ869" s="100">
        <v>4.5579999999999998</v>
      </c>
      <c r="AK869" s="83"/>
    </row>
    <row r="870" spans="1:37">
      <c r="A870" s="76" t="s">
        <v>3909</v>
      </c>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c r="AA870" s="70"/>
      <c r="AB870" s="77" t="s">
        <v>3250</v>
      </c>
      <c r="AC870" s="78" t="s">
        <v>3914</v>
      </c>
      <c r="AD870" s="85" t="str">
        <f>MaterialsTable[[#This Row],[FramingMaterial]]&amp;" Framed "&amp;MaterialsTable[[#This Row],[Framing Configuration]]&amp;" "&amp;MaterialsTable[[#This Row],[Framing Depth]]&amp;" R-"&amp;MaterialsTable[[#This Row],[CavityInsulation (R-XX)]]&amp;" ins."</f>
        <v>Metal Framed Wall24inOC 5_5in R-21 ins.</v>
      </c>
      <c r="AE870" s="83" t="s">
        <v>1774</v>
      </c>
      <c r="AF870" s="84" t="s">
        <v>3928</v>
      </c>
      <c r="AG870" s="84" t="s">
        <v>3924</v>
      </c>
      <c r="AH870" s="84" t="s">
        <v>3925</v>
      </c>
      <c r="AI870" s="101">
        <v>21</v>
      </c>
      <c r="AJ870" s="100">
        <v>4.6710000000000003</v>
      </c>
      <c r="AK870" s="83"/>
    </row>
    <row r="871" spans="1:37">
      <c r="A871" s="76" t="s">
        <v>3910</v>
      </c>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c r="AA871" s="70"/>
      <c r="AB871" s="77" t="s">
        <v>3250</v>
      </c>
      <c r="AC871" s="78" t="s">
        <v>3914</v>
      </c>
      <c r="AD871" s="85" t="str">
        <f>MaterialsTable[[#This Row],[FramingMaterial]]&amp;" Framed "&amp;MaterialsTable[[#This Row],[Framing Configuration]]&amp;" "&amp;MaterialsTable[[#This Row],[Framing Depth]]&amp;" R-"&amp;MaterialsTable[[#This Row],[CavityInsulation (R-XX)]]&amp;" ins."</f>
        <v>Metal Framed Wall24inOC 7_25in R-19 ins.</v>
      </c>
      <c r="AE871" s="83" t="s">
        <v>1774</v>
      </c>
      <c r="AF871" s="84" t="s">
        <v>3928</v>
      </c>
      <c r="AG871" s="84" t="s">
        <v>3926</v>
      </c>
      <c r="AH871" s="84" t="s">
        <v>3927</v>
      </c>
      <c r="AI871" s="101">
        <v>19</v>
      </c>
      <c r="AJ871" s="100">
        <v>4.9960000000000004</v>
      </c>
      <c r="AK871" s="83"/>
    </row>
    <row r="872" spans="1:37">
      <c r="A872" s="76" t="s">
        <v>3911</v>
      </c>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c r="AA872" s="70"/>
      <c r="AB872" s="77" t="s">
        <v>3250</v>
      </c>
      <c r="AC872" s="78" t="s">
        <v>3914</v>
      </c>
      <c r="AD872" s="85" t="str">
        <f>MaterialsTable[[#This Row],[FramingMaterial]]&amp;" Framed "&amp;MaterialsTable[[#This Row],[Framing Configuration]]&amp;" "&amp;MaterialsTable[[#This Row],[Framing Depth]]&amp;" R-"&amp;MaterialsTable[[#This Row],[CavityInsulation (R-XX)]]&amp;" ins."</f>
        <v>Metal Framed Wall24inOC 7_25in R-22 ins.</v>
      </c>
      <c r="AE872" s="83" t="s">
        <v>1774</v>
      </c>
      <c r="AF872" s="84" t="s">
        <v>3928</v>
      </c>
      <c r="AG872" s="84" t="s">
        <v>3926</v>
      </c>
      <c r="AH872" s="84" t="s">
        <v>3927</v>
      </c>
      <c r="AI872" s="101">
        <v>22</v>
      </c>
      <c r="AJ872" s="100">
        <v>5.1710000000000003</v>
      </c>
      <c r="AK872" s="83"/>
    </row>
    <row r="873" spans="1:37">
      <c r="A873" s="76" t="s">
        <v>3912</v>
      </c>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c r="AA873" s="70"/>
      <c r="AB873" s="77" t="s">
        <v>3250</v>
      </c>
      <c r="AC873" s="78" t="s">
        <v>3914</v>
      </c>
      <c r="AD873" s="85" t="str">
        <f>MaterialsTable[[#This Row],[FramingMaterial]]&amp;" Framed "&amp;MaterialsTable[[#This Row],[Framing Configuration]]&amp;" "&amp;MaterialsTable[[#This Row],[Framing Depth]]&amp;" R-"&amp;MaterialsTable[[#This Row],[CavityInsulation (R-XX)]]&amp;" ins."</f>
        <v>Metal Framed Wall24inOC 7_25in R-25 ins.</v>
      </c>
      <c r="AE873" s="83" t="s">
        <v>1774</v>
      </c>
      <c r="AF873" s="84" t="s">
        <v>3928</v>
      </c>
      <c r="AG873" s="84" t="s">
        <v>3926</v>
      </c>
      <c r="AH873" s="84" t="s">
        <v>3927</v>
      </c>
      <c r="AI873" s="101">
        <v>25</v>
      </c>
      <c r="AJ873" s="100">
        <v>5.2629999999999999</v>
      </c>
      <c r="AK873" s="83"/>
    </row>
    <row r="874" spans="1:37">
      <c r="A874" s="76" t="s">
        <v>3913</v>
      </c>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c r="AA874" s="70"/>
      <c r="AB874" s="77" t="s">
        <v>3250</v>
      </c>
      <c r="AC874" s="78" t="s">
        <v>3914</v>
      </c>
      <c r="AD874" s="85" t="str">
        <f>MaterialsTable[[#This Row],[FramingMaterial]]&amp;" Framed "&amp;MaterialsTable[[#This Row],[Framing Configuration]]&amp;" "&amp;MaterialsTable[[#This Row],[Framing Depth]]&amp;" R-"&amp;MaterialsTable[[#This Row],[CavityInsulation (R-XX)]]&amp;" ins."</f>
        <v>Metal Framed Wall24inOC 7_25in R-30 ins.</v>
      </c>
      <c r="AE874" s="83" t="s">
        <v>1774</v>
      </c>
      <c r="AF874" s="84" t="s">
        <v>3928</v>
      </c>
      <c r="AG874" s="84" t="s">
        <v>3926</v>
      </c>
      <c r="AH874" s="84" t="s">
        <v>3927</v>
      </c>
      <c r="AI874" s="101">
        <v>30</v>
      </c>
      <c r="AJ874" s="100">
        <v>5.3090000000000002</v>
      </c>
      <c r="AK874" s="83"/>
    </row>
    <row r="875" spans="1:37">
      <c r="A875" s="88" t="s">
        <v>3929</v>
      </c>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c r="AA875" s="70"/>
      <c r="AB875" s="86" t="s">
        <v>3250</v>
      </c>
      <c r="AC875" s="87" t="s">
        <v>3945</v>
      </c>
      <c r="AD875" s="91" t="str">
        <f>MaterialsTable[[#This Row],[FramingMaterial]]&amp;" Framed "&amp;MaterialsTable[[#This Row],[Framing Configuration]]&amp;" "&amp;MaterialsTable[[#This Row],[Framing Depth]]&amp;" R-"&amp;MaterialsTable[[#This Row],[CavityInsulation (R-XX)]]&amp;" ins."</f>
        <v>Metal Framed Floor16inOC 5_5in R-0 ins.</v>
      </c>
      <c r="AE875" s="89" t="s">
        <v>1774</v>
      </c>
      <c r="AF875" s="90" t="s">
        <v>3946</v>
      </c>
      <c r="AG875" s="90" t="s">
        <v>3924</v>
      </c>
      <c r="AH875" s="90" t="s">
        <v>3925</v>
      </c>
      <c r="AI875" s="101">
        <v>0</v>
      </c>
      <c r="AJ875" s="98">
        <v>3.0000000000000001E-3</v>
      </c>
      <c r="AK875" s="89"/>
    </row>
    <row r="876" spans="1:37">
      <c r="A876" s="88" t="s">
        <v>3930</v>
      </c>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c r="AA876" s="70"/>
      <c r="AB876" s="86" t="s">
        <v>3250</v>
      </c>
      <c r="AC876" s="87" t="s">
        <v>3945</v>
      </c>
      <c r="AD876" s="91" t="str">
        <f>MaterialsTable[[#This Row],[FramingMaterial]]&amp;" Framed "&amp;MaterialsTable[[#This Row],[Framing Configuration]]&amp;" "&amp;MaterialsTable[[#This Row],[Framing Depth]]&amp;" R-"&amp;MaterialsTable[[#This Row],[CavityInsulation (R-XX)]]&amp;" ins."</f>
        <v>Metal Framed Floor16inOC 5_5in R-11 ins.</v>
      </c>
      <c r="AE876" s="89" t="s">
        <v>1774</v>
      </c>
      <c r="AF876" s="90" t="s">
        <v>3946</v>
      </c>
      <c r="AG876" s="90" t="s">
        <v>3924</v>
      </c>
      <c r="AH876" s="90" t="s">
        <v>3925</v>
      </c>
      <c r="AI876" s="101">
        <v>11</v>
      </c>
      <c r="AJ876" s="98">
        <v>5.3090000000000002</v>
      </c>
      <c r="AK876" s="89"/>
    </row>
    <row r="877" spans="1:37">
      <c r="A877" s="88" t="s">
        <v>3931</v>
      </c>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c r="AA877" s="70"/>
      <c r="AB877" s="86" t="s">
        <v>3250</v>
      </c>
      <c r="AC877" s="87" t="s">
        <v>3945</v>
      </c>
      <c r="AD877" s="91" t="str">
        <f>MaterialsTable[[#This Row],[FramingMaterial]]&amp;" Framed "&amp;MaterialsTable[[#This Row],[Framing Configuration]]&amp;" "&amp;MaterialsTable[[#This Row],[Framing Depth]]&amp;" R-"&amp;MaterialsTable[[#This Row],[CavityInsulation (R-XX)]]&amp;" ins."</f>
        <v>Metal Framed Floor16inOC 5_5in R-13 ins.</v>
      </c>
      <c r="AE877" s="89" t="s">
        <v>1774</v>
      </c>
      <c r="AF877" s="90" t="s">
        <v>3946</v>
      </c>
      <c r="AG877" s="90" t="s">
        <v>3924</v>
      </c>
      <c r="AH877" s="90" t="s">
        <v>3925</v>
      </c>
      <c r="AI877" s="101">
        <v>13</v>
      </c>
      <c r="AJ877" s="98">
        <v>5.8540000000000001</v>
      </c>
      <c r="AK877" s="89"/>
    </row>
    <row r="878" spans="1:37">
      <c r="A878" s="88" t="s">
        <v>3932</v>
      </c>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c r="AA878" s="70"/>
      <c r="AB878" s="86" t="s">
        <v>3250</v>
      </c>
      <c r="AC878" s="87" t="s">
        <v>3945</v>
      </c>
      <c r="AD878" s="91" t="str">
        <f>MaterialsTable[[#This Row],[FramingMaterial]]&amp;" Framed "&amp;MaterialsTable[[#This Row],[Framing Configuration]]&amp;" "&amp;MaterialsTable[[#This Row],[Framing Depth]]&amp;" R-"&amp;MaterialsTable[[#This Row],[CavityInsulation (R-XX)]]&amp;" ins."</f>
        <v>Metal Framed Floor16inOC 5_5in R-19 ins.</v>
      </c>
      <c r="AE878" s="89" t="s">
        <v>1774</v>
      </c>
      <c r="AF878" s="90" t="s">
        <v>3946</v>
      </c>
      <c r="AG878" s="90" t="s">
        <v>3924</v>
      </c>
      <c r="AH878" s="90" t="s">
        <v>3925</v>
      </c>
      <c r="AI878" s="101">
        <v>19</v>
      </c>
      <c r="AJ878" s="98">
        <v>6.92</v>
      </c>
      <c r="AK878" s="89"/>
    </row>
    <row r="879" spans="1:37">
      <c r="A879" s="88" t="s">
        <v>3933</v>
      </c>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c r="AA879" s="70"/>
      <c r="AB879" s="86" t="s">
        <v>3250</v>
      </c>
      <c r="AC879" s="87" t="s">
        <v>3945</v>
      </c>
      <c r="AD879" s="91" t="str">
        <f>MaterialsTable[[#This Row],[FramingMaterial]]&amp;" Framed "&amp;MaterialsTable[[#This Row],[Framing Configuration]]&amp;" "&amp;MaterialsTable[[#This Row],[Framing Depth]]&amp;" R-"&amp;MaterialsTable[[#This Row],[CavityInsulation (R-XX)]]&amp;" ins."</f>
        <v>Metal Framed Floor16inOC 7_25in R-19 ins.</v>
      </c>
      <c r="AE879" s="89" t="s">
        <v>1774</v>
      </c>
      <c r="AF879" s="90" t="s">
        <v>3946</v>
      </c>
      <c r="AG879" s="90" t="s">
        <v>3926</v>
      </c>
      <c r="AH879" s="90" t="s">
        <v>3927</v>
      </c>
      <c r="AI879" s="101">
        <v>19</v>
      </c>
      <c r="AJ879" s="98">
        <v>7.4139999999999997</v>
      </c>
      <c r="AK879" s="89"/>
    </row>
    <row r="880" spans="1:37">
      <c r="A880" s="88" t="s">
        <v>3934</v>
      </c>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c r="AA880" s="70"/>
      <c r="AB880" s="86" t="s">
        <v>3250</v>
      </c>
      <c r="AC880" s="87" t="s">
        <v>3945</v>
      </c>
      <c r="AD880" s="91" t="str">
        <f>MaterialsTable[[#This Row],[FramingMaterial]]&amp;" Framed "&amp;MaterialsTable[[#This Row],[Framing Configuration]]&amp;" "&amp;MaterialsTable[[#This Row],[Framing Depth]]&amp;" R-"&amp;MaterialsTable[[#This Row],[CavityInsulation (R-XX)]]&amp;" ins."</f>
        <v>Metal Framed Floor16inOC 7_25in R-22 ins.</v>
      </c>
      <c r="AE880" s="89" t="s">
        <v>1774</v>
      </c>
      <c r="AF880" s="90" t="s">
        <v>3946</v>
      </c>
      <c r="AG880" s="90" t="s">
        <v>3926</v>
      </c>
      <c r="AH880" s="90" t="s">
        <v>3927</v>
      </c>
      <c r="AI880" s="101">
        <v>22</v>
      </c>
      <c r="AJ880" s="98">
        <v>7.8150000000000004</v>
      </c>
      <c r="AK880" s="89"/>
    </row>
    <row r="881" spans="1:37">
      <c r="A881" s="88" t="s">
        <v>3935</v>
      </c>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c r="AA881" s="70"/>
      <c r="AB881" s="86" t="s">
        <v>3250</v>
      </c>
      <c r="AC881" s="87" t="s">
        <v>3945</v>
      </c>
      <c r="AD881" s="91" t="str">
        <f>MaterialsTable[[#This Row],[FramingMaterial]]&amp;" Framed "&amp;MaterialsTable[[#This Row],[Framing Configuration]]&amp;" "&amp;MaterialsTable[[#This Row],[Framing Depth]]&amp;" R-"&amp;MaterialsTable[[#This Row],[CavityInsulation (R-XX)]]&amp;" ins."</f>
        <v>Metal Framed Floor16inOC 9_25in R-30 ins.</v>
      </c>
      <c r="AE881" s="89" t="s">
        <v>1774</v>
      </c>
      <c r="AF881" s="90" t="s">
        <v>3946</v>
      </c>
      <c r="AG881" s="90" t="s">
        <v>3947</v>
      </c>
      <c r="AH881" s="90" t="s">
        <v>3948</v>
      </c>
      <c r="AI881" s="101">
        <v>30</v>
      </c>
      <c r="AJ881" s="98">
        <v>9.3829999999999991</v>
      </c>
      <c r="AK881" s="89"/>
    </row>
    <row r="882" spans="1:37">
      <c r="A882" s="88" t="s">
        <v>3936</v>
      </c>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c r="AA882" s="70"/>
      <c r="AB882" s="86" t="s">
        <v>3250</v>
      </c>
      <c r="AC882" s="87" t="s">
        <v>3945</v>
      </c>
      <c r="AD882" s="91" t="str">
        <f>MaterialsTable[[#This Row],[FramingMaterial]]&amp;" Framed "&amp;MaterialsTable[[#This Row],[Framing Configuration]]&amp;" "&amp;MaterialsTable[[#This Row],[Framing Depth]]&amp;" R-"&amp;MaterialsTable[[#This Row],[CavityInsulation (R-XX)]]&amp;" ins."</f>
        <v>Metal Framed Floor16inOC 11_25in R-38 ins.</v>
      </c>
      <c r="AE882" s="89" t="s">
        <v>1774</v>
      </c>
      <c r="AF882" s="90" t="s">
        <v>3946</v>
      </c>
      <c r="AG882" s="90" t="s">
        <v>3949</v>
      </c>
      <c r="AH882" s="90" t="s">
        <v>3950</v>
      </c>
      <c r="AI882" s="101">
        <v>38</v>
      </c>
      <c r="AJ882" s="98">
        <v>10.756</v>
      </c>
      <c r="AK882" s="89"/>
    </row>
    <row r="883" spans="1:37">
      <c r="A883" s="88" t="s">
        <v>3937</v>
      </c>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c r="AA883" s="70"/>
      <c r="AB883" s="86" t="s">
        <v>3250</v>
      </c>
      <c r="AC883" s="87" t="s">
        <v>3945</v>
      </c>
      <c r="AD883" s="91" t="str">
        <f>MaterialsTable[[#This Row],[FramingMaterial]]&amp;" Framed "&amp;MaterialsTable[[#This Row],[Framing Configuration]]&amp;" "&amp;MaterialsTable[[#This Row],[Framing Depth]]&amp;" R-"&amp;MaterialsTable[[#This Row],[CavityInsulation (R-XX)]]&amp;" ins."</f>
        <v>Metal Framed Floor24inOC 5_5in R-0 ins.</v>
      </c>
      <c r="AE883" s="89" t="s">
        <v>1774</v>
      </c>
      <c r="AF883" s="90" t="s">
        <v>3951</v>
      </c>
      <c r="AG883" s="90" t="s">
        <v>3924</v>
      </c>
      <c r="AH883" s="90" t="s">
        <v>3925</v>
      </c>
      <c r="AI883" s="101">
        <v>0</v>
      </c>
      <c r="AJ883" s="98">
        <v>3.0000000000000001E-3</v>
      </c>
      <c r="AK883" s="89"/>
    </row>
    <row r="884" spans="1:37">
      <c r="A884" s="88" t="s">
        <v>3938</v>
      </c>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c r="AA884" s="70"/>
      <c r="AB884" s="86" t="s">
        <v>3250</v>
      </c>
      <c r="AC884" s="87" t="s">
        <v>3945</v>
      </c>
      <c r="AD884" s="91" t="str">
        <f>MaterialsTable[[#This Row],[FramingMaterial]]&amp;" Framed "&amp;MaterialsTable[[#This Row],[Framing Configuration]]&amp;" "&amp;MaterialsTable[[#This Row],[Framing Depth]]&amp;" R-"&amp;MaterialsTable[[#This Row],[CavityInsulation (R-XX)]]&amp;" ins."</f>
        <v>Metal Framed Floor24inOC 5_5in R-11 ins.</v>
      </c>
      <c r="AE884" s="89" t="s">
        <v>1774</v>
      </c>
      <c r="AF884" s="90" t="s">
        <v>3951</v>
      </c>
      <c r="AG884" s="90" t="s">
        <v>3924</v>
      </c>
      <c r="AH884" s="90" t="s">
        <v>3925</v>
      </c>
      <c r="AI884" s="101">
        <v>11</v>
      </c>
      <c r="AJ884" s="98">
        <v>6.5759999999999996</v>
      </c>
      <c r="AK884" s="89"/>
    </row>
    <row r="885" spans="1:37">
      <c r="A885" s="88" t="s">
        <v>3939</v>
      </c>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c r="AA885" s="70"/>
      <c r="AB885" s="86" t="s">
        <v>3250</v>
      </c>
      <c r="AC885" s="87" t="s">
        <v>3945</v>
      </c>
      <c r="AD885" s="91" t="str">
        <f>MaterialsTable[[#This Row],[FramingMaterial]]&amp;" Framed "&amp;MaterialsTable[[#This Row],[Framing Configuration]]&amp;" "&amp;MaterialsTable[[#This Row],[Framing Depth]]&amp;" R-"&amp;MaterialsTable[[#This Row],[CavityInsulation (R-XX)]]&amp;" ins."</f>
        <v>Metal Framed Floor24inOC 5_5in R-13 ins.</v>
      </c>
      <c r="AE885" s="89" t="s">
        <v>1774</v>
      </c>
      <c r="AF885" s="90" t="s">
        <v>3951</v>
      </c>
      <c r="AG885" s="90" t="s">
        <v>3924</v>
      </c>
      <c r="AH885" s="90" t="s">
        <v>3925</v>
      </c>
      <c r="AI885" s="101">
        <v>13</v>
      </c>
      <c r="AJ885" s="98">
        <v>7.5439999999999996</v>
      </c>
      <c r="AK885" s="89"/>
    </row>
    <row r="886" spans="1:37">
      <c r="A886" s="88" t="s">
        <v>3940</v>
      </c>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c r="AA886" s="70"/>
      <c r="AB886" s="86" t="s">
        <v>3250</v>
      </c>
      <c r="AC886" s="87" t="s">
        <v>3945</v>
      </c>
      <c r="AD886" s="91" t="str">
        <f>MaterialsTable[[#This Row],[FramingMaterial]]&amp;" Framed "&amp;MaterialsTable[[#This Row],[Framing Configuration]]&amp;" "&amp;MaterialsTable[[#This Row],[Framing Depth]]&amp;" R-"&amp;MaterialsTable[[#This Row],[CavityInsulation (R-XX)]]&amp;" ins."</f>
        <v>Metal Framed Floor24inOC 5_5in R-19 ins.</v>
      </c>
      <c r="AE886" s="89" t="s">
        <v>1774</v>
      </c>
      <c r="AF886" s="90" t="s">
        <v>3951</v>
      </c>
      <c r="AG886" s="90" t="s">
        <v>3924</v>
      </c>
      <c r="AH886" s="90" t="s">
        <v>3925</v>
      </c>
      <c r="AI886" s="101">
        <v>19</v>
      </c>
      <c r="AJ886" s="98">
        <v>9.0370000000000008</v>
      </c>
      <c r="AK886" s="89"/>
    </row>
    <row r="887" spans="1:37">
      <c r="A887" s="88" t="s">
        <v>3941</v>
      </c>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c r="AA887" s="70"/>
      <c r="AB887" s="86" t="s">
        <v>3250</v>
      </c>
      <c r="AC887" s="87" t="s">
        <v>3945</v>
      </c>
      <c r="AD887" s="91" t="str">
        <f>MaterialsTable[[#This Row],[FramingMaterial]]&amp;" Framed "&amp;MaterialsTable[[#This Row],[Framing Configuration]]&amp;" "&amp;MaterialsTable[[#This Row],[Framing Depth]]&amp;" R-"&amp;MaterialsTable[[#This Row],[CavityInsulation (R-XX)]]&amp;" ins."</f>
        <v>Metal Framed Floor24inOC 7_25in R-19 ins.</v>
      </c>
      <c r="AE887" s="89" t="s">
        <v>1774</v>
      </c>
      <c r="AF887" s="90" t="s">
        <v>3951</v>
      </c>
      <c r="AG887" s="90" t="s">
        <v>3926</v>
      </c>
      <c r="AH887" s="90" t="s">
        <v>3927</v>
      </c>
      <c r="AI887" s="101">
        <v>19</v>
      </c>
      <c r="AJ887" s="98">
        <v>9.5640000000000001</v>
      </c>
      <c r="AK887" s="89"/>
    </row>
    <row r="888" spans="1:37">
      <c r="A888" s="88" t="s">
        <v>3942</v>
      </c>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c r="AA888" s="70"/>
      <c r="AB888" s="86" t="s">
        <v>3250</v>
      </c>
      <c r="AC888" s="87" t="s">
        <v>3945</v>
      </c>
      <c r="AD888" s="91" t="str">
        <f>MaterialsTable[[#This Row],[FramingMaterial]]&amp;" Framed "&amp;MaterialsTable[[#This Row],[Framing Configuration]]&amp;" "&amp;MaterialsTable[[#This Row],[Framing Depth]]&amp;" R-"&amp;MaterialsTable[[#This Row],[CavityInsulation (R-XX)]]&amp;" ins."</f>
        <v>Metal Framed Floor24inOC 7_25in R-22 ins.</v>
      </c>
      <c r="AE888" s="89" t="s">
        <v>1774</v>
      </c>
      <c r="AF888" s="90" t="s">
        <v>3951</v>
      </c>
      <c r="AG888" s="90" t="s">
        <v>3926</v>
      </c>
      <c r="AH888" s="90" t="s">
        <v>3927</v>
      </c>
      <c r="AI888" s="101">
        <v>22</v>
      </c>
      <c r="AJ888" s="98">
        <v>10.336</v>
      </c>
      <c r="AK888" s="89"/>
    </row>
    <row r="889" spans="1:37">
      <c r="A889" s="88" t="s">
        <v>3943</v>
      </c>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c r="AA889" s="70"/>
      <c r="AB889" s="86" t="s">
        <v>3250</v>
      </c>
      <c r="AC889" s="87" t="s">
        <v>3945</v>
      </c>
      <c r="AD889" s="91" t="str">
        <f>MaterialsTable[[#This Row],[FramingMaterial]]&amp;" Framed "&amp;MaterialsTable[[#This Row],[Framing Configuration]]&amp;" "&amp;MaterialsTable[[#This Row],[Framing Depth]]&amp;" R-"&amp;MaterialsTable[[#This Row],[CavityInsulation (R-XX)]]&amp;" ins."</f>
        <v>Metal Framed Floor24inOC 9_25in R-30 ins.</v>
      </c>
      <c r="AE889" s="89" t="s">
        <v>1774</v>
      </c>
      <c r="AF889" s="90" t="s">
        <v>3951</v>
      </c>
      <c r="AG889" s="90" t="s">
        <v>3947</v>
      </c>
      <c r="AH889" s="90" t="s">
        <v>3948</v>
      </c>
      <c r="AI889" s="101">
        <v>30</v>
      </c>
      <c r="AJ889" s="98">
        <v>12.443</v>
      </c>
      <c r="AK889" s="89"/>
    </row>
    <row r="890" spans="1:37">
      <c r="A890" s="88" t="s">
        <v>3944</v>
      </c>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c r="AA890" s="70"/>
      <c r="AB890" s="86" t="s">
        <v>3250</v>
      </c>
      <c r="AC890" s="87" t="s">
        <v>3945</v>
      </c>
      <c r="AD890" s="91" t="str">
        <f>MaterialsTable[[#This Row],[FramingMaterial]]&amp;" Framed "&amp;MaterialsTable[[#This Row],[Framing Configuration]]&amp;" "&amp;MaterialsTable[[#This Row],[Framing Depth]]&amp;" R-"&amp;MaterialsTable[[#This Row],[CavityInsulation (R-XX)]]&amp;" ins."</f>
        <v>Metal Framed Floor24inOC 11_25in R-38 ins.</v>
      </c>
      <c r="AE890" s="89" t="s">
        <v>1774</v>
      </c>
      <c r="AF890" s="90" t="s">
        <v>3951</v>
      </c>
      <c r="AG890" s="90" t="s">
        <v>3949</v>
      </c>
      <c r="AH890" s="90" t="s">
        <v>3950</v>
      </c>
      <c r="AI890" s="101">
        <v>38</v>
      </c>
      <c r="AJ890" s="98">
        <v>14.569000000000001</v>
      </c>
      <c r="AK890" s="89"/>
    </row>
    <row r="891" spans="1:37">
      <c r="A891" s="92" t="s">
        <v>3952</v>
      </c>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c r="AA891" s="70"/>
      <c r="AB891" s="93" t="s">
        <v>3250</v>
      </c>
      <c r="AC891" s="103" t="s">
        <v>3975</v>
      </c>
      <c r="AD891" s="96" t="str">
        <f>MaterialsTable[[#This Row],[Framing Configuration]]&amp;" "&amp;" R-"&amp;MaterialsTable[[#This Row],[CavityInsulation (R-XX)]]&amp;" ins."</f>
        <v>RoofMetalScrewDown  R-10 ins.</v>
      </c>
      <c r="AE891" s="94" t="s">
        <v>1774</v>
      </c>
      <c r="AF891" s="95" t="s">
        <v>3976</v>
      </c>
      <c r="AG891" s="95" t="s">
        <v>3977</v>
      </c>
      <c r="AH891" s="95" t="s">
        <v>3977</v>
      </c>
      <c r="AI891" s="100">
        <v>10</v>
      </c>
      <c r="AJ891" s="100">
        <v>5.7560000000000002</v>
      </c>
      <c r="AK891" s="94"/>
    </row>
    <row r="892" spans="1:37">
      <c r="A892" s="92" t="s">
        <v>3953</v>
      </c>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c r="AA892" s="70"/>
      <c r="AB892" s="93" t="s">
        <v>3250</v>
      </c>
      <c r="AC892" s="103" t="s">
        <v>3975</v>
      </c>
      <c r="AD892" s="102" t="str">
        <f>MaterialsTable[[#This Row],[Framing Configuration]]&amp;" "&amp;" R-"&amp;MaterialsTable[[#This Row],[CavityInsulation (R-XX)]]&amp;" ins."</f>
        <v>RoofMetalScrewDown  R-11 ins.</v>
      </c>
      <c r="AE892" s="94" t="s">
        <v>1774</v>
      </c>
      <c r="AF892" s="95" t="s">
        <v>3976</v>
      </c>
      <c r="AG892" s="95" t="s">
        <v>3977</v>
      </c>
      <c r="AH892" s="95" t="s">
        <v>3977</v>
      </c>
      <c r="AI892" s="100">
        <v>11</v>
      </c>
      <c r="AJ892" s="100">
        <v>6.4139999999999997</v>
      </c>
      <c r="AK892" s="94"/>
    </row>
    <row r="893" spans="1:37">
      <c r="A893" s="92" t="s">
        <v>3954</v>
      </c>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c r="AA893" s="70"/>
      <c r="AB893" s="93" t="s">
        <v>3250</v>
      </c>
      <c r="AC893" s="103" t="s">
        <v>3975</v>
      </c>
      <c r="AD893" s="102" t="str">
        <f>MaterialsTable[[#This Row],[Framing Configuration]]&amp;" "&amp;" R-"&amp;MaterialsTable[[#This Row],[CavityInsulation (R-XX)]]&amp;" ins."</f>
        <v>RoofMetalScrewDown  R-13 ins.</v>
      </c>
      <c r="AE893" s="94" t="s">
        <v>1774</v>
      </c>
      <c r="AF893" s="95" t="s">
        <v>3976</v>
      </c>
      <c r="AG893" s="95" t="s">
        <v>3977</v>
      </c>
      <c r="AH893" s="95" t="s">
        <v>3977</v>
      </c>
      <c r="AI893" s="100">
        <v>13</v>
      </c>
      <c r="AJ893" s="100">
        <v>6.9119999999999999</v>
      </c>
      <c r="AK893" s="94"/>
    </row>
    <row r="894" spans="1:37">
      <c r="A894" s="92" t="s">
        <v>3955</v>
      </c>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c r="AA894" s="70"/>
      <c r="AB894" s="93" t="s">
        <v>3250</v>
      </c>
      <c r="AC894" s="103" t="s">
        <v>3975</v>
      </c>
      <c r="AD894" s="102" t="str">
        <f>MaterialsTable[[#This Row],[Framing Configuration]]&amp;" "&amp;" R-"&amp;MaterialsTable[[#This Row],[CavityInsulation (R-XX)]]&amp;" ins."</f>
        <v>RoofMetalScrewDown  R-16 ins.</v>
      </c>
      <c r="AE894" s="94" t="s">
        <v>1774</v>
      </c>
      <c r="AF894" s="95" t="s">
        <v>3976</v>
      </c>
      <c r="AG894" s="95" t="s">
        <v>3977</v>
      </c>
      <c r="AH894" s="95" t="s">
        <v>3977</v>
      </c>
      <c r="AI894" s="100">
        <v>16</v>
      </c>
      <c r="AJ894" s="100">
        <v>8.6539999999999999</v>
      </c>
      <c r="AK894" s="94"/>
    </row>
    <row r="895" spans="1:37">
      <c r="A895" s="92" t="s">
        <v>3956</v>
      </c>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c r="AA895" s="70"/>
      <c r="AB895" s="93" t="s">
        <v>3250</v>
      </c>
      <c r="AC895" s="103" t="s">
        <v>3975</v>
      </c>
      <c r="AD895" s="102" t="str">
        <f>MaterialsTable[[#This Row],[Framing Configuration]]&amp;" "&amp;" R-"&amp;MaterialsTable[[#This Row],[CavityInsulation (R-XX)]]&amp;" ins."</f>
        <v>RoofMetalScrewDown  R-19 ins.</v>
      </c>
      <c r="AE895" s="94" t="s">
        <v>1774</v>
      </c>
      <c r="AF895" s="95" t="s">
        <v>3976</v>
      </c>
      <c r="AG895" s="95" t="s">
        <v>3977</v>
      </c>
      <c r="AH895" s="95" t="s">
        <v>3977</v>
      </c>
      <c r="AI895" s="100">
        <v>19</v>
      </c>
      <c r="AJ895" s="100">
        <v>9.4239999999999995</v>
      </c>
      <c r="AK895" s="94"/>
    </row>
    <row r="896" spans="1:37">
      <c r="A896" s="92" t="s">
        <v>3957</v>
      </c>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c r="AA896" s="70"/>
      <c r="AB896" s="93" t="s">
        <v>3250</v>
      </c>
      <c r="AC896" s="103" t="s">
        <v>3975</v>
      </c>
      <c r="AD896" s="102" t="str">
        <f>MaterialsTable[[#This Row],[Framing Configuration]]&amp;" "&amp;" R-"&amp;MaterialsTable[[#This Row],[CavityInsulation (R-XX)]]&amp;" ins."</f>
        <v>RoofMetalStandingSeam  R-6 ins.</v>
      </c>
      <c r="AE896" s="94" t="s">
        <v>1774</v>
      </c>
      <c r="AF896" s="95" t="s">
        <v>3978</v>
      </c>
      <c r="AG896" s="95" t="s">
        <v>3977</v>
      </c>
      <c r="AH896" s="95" t="s">
        <v>3977</v>
      </c>
      <c r="AI896" s="100">
        <v>6</v>
      </c>
      <c r="AJ896" s="100">
        <v>5.2080000000000002</v>
      </c>
      <c r="AK896" s="94"/>
    </row>
    <row r="897" spans="1:37">
      <c r="A897" s="92" t="s">
        <v>3958</v>
      </c>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c r="AA897" s="70"/>
      <c r="AB897" s="93" t="s">
        <v>3250</v>
      </c>
      <c r="AC897" s="103" t="s">
        <v>3975</v>
      </c>
      <c r="AD897" s="102" t="str">
        <f>MaterialsTable[[#This Row],[Framing Configuration]]&amp;" "&amp;" R-"&amp;MaterialsTable[[#This Row],[CavityInsulation (R-XX)]]&amp;" ins."</f>
        <v>RoofMetalStandingSeam  R-10 ins.</v>
      </c>
      <c r="AE897" s="94" t="s">
        <v>1774</v>
      </c>
      <c r="AF897" s="95" t="s">
        <v>3978</v>
      </c>
      <c r="AG897" s="95" t="s">
        <v>3977</v>
      </c>
      <c r="AH897" s="95" t="s">
        <v>3977</v>
      </c>
      <c r="AI897" s="100">
        <v>10</v>
      </c>
      <c r="AJ897" s="100">
        <v>9.5289999999999999</v>
      </c>
      <c r="AK897" s="94"/>
    </row>
    <row r="898" spans="1:37">
      <c r="A898" s="92" t="s">
        <v>3959</v>
      </c>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c r="AA898" s="70"/>
      <c r="AB898" s="93" t="s">
        <v>3250</v>
      </c>
      <c r="AC898" s="103" t="s">
        <v>3975</v>
      </c>
      <c r="AD898" s="102" t="str">
        <f>MaterialsTable[[#This Row],[Framing Configuration]]&amp;" "&amp;" R-"&amp;MaterialsTable[[#This Row],[CavityInsulation (R-XX)]]&amp;" ins."</f>
        <v>RoofMetalStandingSeam  R-11 ins.</v>
      </c>
      <c r="AE898" s="94" t="s">
        <v>1774</v>
      </c>
      <c r="AF898" s="95" t="s">
        <v>3978</v>
      </c>
      <c r="AG898" s="95" t="s">
        <v>3977</v>
      </c>
      <c r="AH898" s="95" t="s">
        <v>3977</v>
      </c>
      <c r="AI898" s="100">
        <v>11</v>
      </c>
      <c r="AJ898" s="100">
        <v>10.09</v>
      </c>
      <c r="AK898" s="94"/>
    </row>
    <row r="899" spans="1:37">
      <c r="A899" s="92" t="s">
        <v>3960</v>
      </c>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c r="AA899" s="70"/>
      <c r="AB899" s="93" t="s">
        <v>3250</v>
      </c>
      <c r="AC899" s="103" t="s">
        <v>3975</v>
      </c>
      <c r="AD899" s="102" t="str">
        <f>MaterialsTable[[#This Row],[Framing Configuration]]&amp;" "&amp;" R-"&amp;MaterialsTable[[#This Row],[CavityInsulation (R-XX)]]&amp;" ins."</f>
        <v>RoofMetalStandingSeam  R-13 ins.</v>
      </c>
      <c r="AE899" s="94" t="s">
        <v>1774</v>
      </c>
      <c r="AF899" s="95" t="s">
        <v>3978</v>
      </c>
      <c r="AG899" s="95" t="s">
        <v>3977</v>
      </c>
      <c r="AH899" s="95" t="s">
        <v>3977</v>
      </c>
      <c r="AI899" s="100">
        <v>13</v>
      </c>
      <c r="AJ899" s="100">
        <v>11.268000000000001</v>
      </c>
      <c r="AK899" s="94"/>
    </row>
    <row r="900" spans="1:37">
      <c r="A900" s="92" t="s">
        <v>3961</v>
      </c>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c r="AA900" s="70"/>
      <c r="AB900" s="93" t="s">
        <v>3250</v>
      </c>
      <c r="AC900" s="103" t="s">
        <v>3975</v>
      </c>
      <c r="AD900" s="102" t="str">
        <f>MaterialsTable[[#This Row],[Framing Configuration]]&amp;" "&amp;" R-"&amp;MaterialsTable[[#This Row],[CavityInsulation (R-XX)]]&amp;" ins."</f>
        <v>RoofMetalStandingSeam  R-16 ins.</v>
      </c>
      <c r="AE900" s="94" t="s">
        <v>1774</v>
      </c>
      <c r="AF900" s="95" t="s">
        <v>3978</v>
      </c>
      <c r="AG900" s="95" t="s">
        <v>3977</v>
      </c>
      <c r="AH900" s="95" t="s">
        <v>3977</v>
      </c>
      <c r="AI900" s="100">
        <v>16</v>
      </c>
      <c r="AJ900" s="100">
        <v>13.109</v>
      </c>
      <c r="AK900" s="94"/>
    </row>
    <row r="901" spans="1:37">
      <c r="A901" s="92" t="s">
        <v>3962</v>
      </c>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c r="AA901" s="70"/>
      <c r="AB901" s="93" t="s">
        <v>3250</v>
      </c>
      <c r="AC901" s="103" t="s">
        <v>3975</v>
      </c>
      <c r="AD901" s="102" t="str">
        <f>MaterialsTable[[#This Row],[Framing Configuration]]&amp;" "&amp;" R-"&amp;MaterialsTable[[#This Row],[CavityInsulation (R-XX)]]&amp;" ins."</f>
        <v>RoofMetalStandingSeam  R-19 ins.</v>
      </c>
      <c r="AE901" s="94" t="s">
        <v>1774</v>
      </c>
      <c r="AF901" s="95" t="s">
        <v>3978</v>
      </c>
      <c r="AG901" s="95" t="s">
        <v>3977</v>
      </c>
      <c r="AH901" s="95" t="s">
        <v>3977</v>
      </c>
      <c r="AI901" s="100">
        <v>19</v>
      </c>
      <c r="AJ901" s="100">
        <v>14.605</v>
      </c>
      <c r="AK901" s="94"/>
    </row>
    <row r="902" spans="1:37">
      <c r="A902" s="92" t="s">
        <v>3963</v>
      </c>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c r="AA902" s="70"/>
      <c r="AB902" s="93" t="s">
        <v>3250</v>
      </c>
      <c r="AC902" s="103" t="s">
        <v>3975</v>
      </c>
      <c r="AD902" s="102" t="str">
        <f>MaterialsTable[[#This Row],[Framing Configuration]]&amp;" "&amp;" R-"&amp;MaterialsTable[[#This Row],[CavityInsulation (R-XX)]]&amp;" ins."</f>
        <v>RoofMetalStandingSeam  R-20 ins.</v>
      </c>
      <c r="AE902" s="94" t="s">
        <v>1774</v>
      </c>
      <c r="AF902" s="95" t="s">
        <v>3978</v>
      </c>
      <c r="AG902" s="95" t="s">
        <v>3977</v>
      </c>
      <c r="AH902" s="95" t="s">
        <v>3977</v>
      </c>
      <c r="AI902" s="100">
        <v>20</v>
      </c>
      <c r="AJ902" s="100">
        <v>15.093</v>
      </c>
      <c r="AK902" s="94"/>
    </row>
    <row r="903" spans="1:37">
      <c r="A903" s="92" t="s">
        <v>3964</v>
      </c>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c r="AA903" s="70"/>
      <c r="AB903" s="93" t="s">
        <v>3250</v>
      </c>
      <c r="AC903" s="103" t="s">
        <v>3975</v>
      </c>
      <c r="AD903" s="102" t="str">
        <f>MaterialsTable[[#This Row],[Framing Configuration]]&amp;" "&amp;" R-"&amp;MaterialsTable[[#This Row],[CavityInsulation (R-XX)]]&amp;" ins."</f>
        <v>RoofMetalStandingSeam  R-21 ins.</v>
      </c>
      <c r="AE903" s="94" t="s">
        <v>1774</v>
      </c>
      <c r="AF903" s="95" t="s">
        <v>3978</v>
      </c>
      <c r="AG903" s="95" t="s">
        <v>3977</v>
      </c>
      <c r="AH903" s="95" t="s">
        <v>3977</v>
      </c>
      <c r="AI903" s="100">
        <v>21</v>
      </c>
      <c r="AJ903" s="100">
        <v>15.613</v>
      </c>
      <c r="AK903" s="94"/>
    </row>
    <row r="904" spans="1:37">
      <c r="A904" s="92" t="s">
        <v>3965</v>
      </c>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c r="AA904" s="70"/>
      <c r="AB904" s="93" t="s">
        <v>3250</v>
      </c>
      <c r="AC904" s="103" t="s">
        <v>3975</v>
      </c>
      <c r="AD904" s="102" t="str">
        <f>MaterialsTable[[#This Row],[Framing Configuration]]&amp;" "&amp;" R-"&amp;MaterialsTable[[#This Row],[CavityInsulation (R-XX)]]&amp;" ins."</f>
        <v>RoofMetalStandingSeam  R-22 ins.</v>
      </c>
      <c r="AE904" s="94" t="s">
        <v>1774</v>
      </c>
      <c r="AF904" s="95" t="s">
        <v>3978</v>
      </c>
      <c r="AG904" s="95" t="s">
        <v>3977</v>
      </c>
      <c r="AH904" s="95" t="s">
        <v>3977</v>
      </c>
      <c r="AI904" s="100">
        <v>22</v>
      </c>
      <c r="AJ904" s="100">
        <v>15.887</v>
      </c>
      <c r="AK904" s="94"/>
    </row>
    <row r="905" spans="1:37">
      <c r="A905" s="92" t="s">
        <v>3966</v>
      </c>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c r="AA905" s="70"/>
      <c r="AB905" s="93" t="s">
        <v>3250</v>
      </c>
      <c r="AC905" s="103" t="s">
        <v>3975</v>
      </c>
      <c r="AD905" s="102" t="str">
        <f>MaterialsTable[[#This Row],[Framing Configuration]]&amp;" "&amp;" R-"&amp;MaterialsTable[[#This Row],[CavityInsulation (R-XX)]]&amp;" ins."</f>
        <v>RoofMetalStandingSeam  R-23 ins.</v>
      </c>
      <c r="AE905" s="94" t="s">
        <v>1774</v>
      </c>
      <c r="AF905" s="95" t="s">
        <v>3978</v>
      </c>
      <c r="AG905" s="95" t="s">
        <v>3977</v>
      </c>
      <c r="AH905" s="95" t="s">
        <v>3977</v>
      </c>
      <c r="AI905" s="100">
        <v>23</v>
      </c>
      <c r="AJ905" s="100">
        <v>16.460999999999999</v>
      </c>
      <c r="AK905" s="94"/>
    </row>
    <row r="906" spans="1:37">
      <c r="A906" s="92" t="s">
        <v>3967</v>
      </c>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c r="AA906" s="70"/>
      <c r="AB906" s="93" t="s">
        <v>3250</v>
      </c>
      <c r="AC906" s="103" t="s">
        <v>3975</v>
      </c>
      <c r="AD906" s="102" t="str">
        <f>MaterialsTable[[#This Row],[Framing Configuration]]&amp;" "&amp;" R-"&amp;MaterialsTable[[#This Row],[CavityInsulation (R-XX)]]&amp;" ins."</f>
        <v>RoofMetalStandingSeam  R-24 ins.</v>
      </c>
      <c r="AE906" s="94" t="s">
        <v>1774</v>
      </c>
      <c r="AF906" s="95" t="s">
        <v>3978</v>
      </c>
      <c r="AG906" s="95" t="s">
        <v>3977</v>
      </c>
      <c r="AH906" s="95" t="s">
        <v>3977</v>
      </c>
      <c r="AI906" s="100">
        <v>24</v>
      </c>
      <c r="AJ906" s="100">
        <v>16.763999999999999</v>
      </c>
      <c r="AK906" s="94"/>
    </row>
    <row r="907" spans="1:37">
      <c r="A907" s="92" t="s">
        <v>3968</v>
      </c>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c r="AA907" s="70"/>
      <c r="AB907" s="93" t="s">
        <v>3250</v>
      </c>
      <c r="AC907" s="103" t="s">
        <v>3975</v>
      </c>
      <c r="AD907" s="102" t="str">
        <f>MaterialsTable[[#This Row],[Framing Configuration]]&amp;" "&amp;" R-"&amp;MaterialsTable[[#This Row],[CavityInsulation (R-XX)]]&amp;" ins."</f>
        <v>RoofMetalStandingSeam  R-26 ins.</v>
      </c>
      <c r="AE907" s="94" t="s">
        <v>1774</v>
      </c>
      <c r="AF907" s="95" t="s">
        <v>3978</v>
      </c>
      <c r="AG907" s="95" t="s">
        <v>3977</v>
      </c>
      <c r="AH907" s="95" t="s">
        <v>3977</v>
      </c>
      <c r="AI907" s="100">
        <v>26</v>
      </c>
      <c r="AJ907" s="100">
        <v>17.402000000000001</v>
      </c>
      <c r="AK907" s="94"/>
    </row>
    <row r="908" spans="1:37">
      <c r="A908" s="92" t="s">
        <v>3969</v>
      </c>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c r="AA908" s="70"/>
      <c r="AB908" s="93" t="s">
        <v>3250</v>
      </c>
      <c r="AC908" s="103" t="s">
        <v>3975</v>
      </c>
      <c r="AD908" s="102" t="str">
        <f>MaterialsTable[[#This Row],[Framing Configuration]]&amp;" "&amp;" R-"&amp;MaterialsTable[[#This Row],[CavityInsulation (R-XX)]]&amp;" ins."</f>
        <v>RoofMetalStandingSeam  R-29 ins.</v>
      </c>
      <c r="AE908" s="94" t="s">
        <v>1774</v>
      </c>
      <c r="AF908" s="95" t="s">
        <v>3978</v>
      </c>
      <c r="AG908" s="95" t="s">
        <v>3977</v>
      </c>
      <c r="AH908" s="95" t="s">
        <v>3977</v>
      </c>
      <c r="AI908" s="100">
        <v>29</v>
      </c>
      <c r="AJ908" s="100">
        <v>18.451000000000001</v>
      </c>
      <c r="AK908" s="94"/>
    </row>
    <row r="909" spans="1:37">
      <c r="A909" s="92" t="s">
        <v>3970</v>
      </c>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c r="AA909" s="70"/>
      <c r="AB909" s="93" t="s">
        <v>3250</v>
      </c>
      <c r="AC909" s="103" t="s">
        <v>3975</v>
      </c>
      <c r="AD909" s="102" t="str">
        <f>MaterialsTable[[#This Row],[Framing Configuration]]&amp;" "&amp;" R-"&amp;MaterialsTable[[#This Row],[CavityInsulation (R-XX)]]&amp;" ins."</f>
        <v>RoofMetalStandingSeam  R-30 ins.</v>
      </c>
      <c r="AE909" s="94" t="s">
        <v>1774</v>
      </c>
      <c r="AF909" s="95" t="s">
        <v>3978</v>
      </c>
      <c r="AG909" s="95" t="s">
        <v>3977</v>
      </c>
      <c r="AH909" s="95" t="s">
        <v>3977</v>
      </c>
      <c r="AI909" s="100">
        <v>30</v>
      </c>
      <c r="AJ909" s="100">
        <v>18.827999999999999</v>
      </c>
      <c r="AK909" s="94"/>
    </row>
    <row r="910" spans="1:37">
      <c r="A910" s="92" t="s">
        <v>3971</v>
      </c>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c r="AA910" s="70"/>
      <c r="AB910" s="93" t="s">
        <v>3250</v>
      </c>
      <c r="AC910" s="103" t="s">
        <v>3975</v>
      </c>
      <c r="AD910" s="102" t="str">
        <f>MaterialsTable[[#This Row],[Framing Configuration]]&amp;" "&amp;" R-"&amp;MaterialsTable[[#This Row],[CavityInsulation (R-XX)]]&amp;" ins."</f>
        <v>RoofMetalStandingSeam  R-32 ins.</v>
      </c>
      <c r="AE910" s="94" t="s">
        <v>1774</v>
      </c>
      <c r="AF910" s="95" t="s">
        <v>3978</v>
      </c>
      <c r="AG910" s="95" t="s">
        <v>3977</v>
      </c>
      <c r="AH910" s="95" t="s">
        <v>3977</v>
      </c>
      <c r="AI910" s="100">
        <v>32</v>
      </c>
      <c r="AJ910" s="100">
        <v>19.628</v>
      </c>
      <c r="AK910" s="94"/>
    </row>
    <row r="911" spans="1:37">
      <c r="A911" s="92" t="s">
        <v>3972</v>
      </c>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c r="AA911" s="70"/>
      <c r="AB911" s="93" t="s">
        <v>3250</v>
      </c>
      <c r="AC911" s="103" t="s">
        <v>3975</v>
      </c>
      <c r="AD911" s="102" t="str">
        <f>MaterialsTable[[#This Row],[Framing Configuration]]&amp;" "&amp;" R-"&amp;MaterialsTable[[#This Row],[CavityInsulation (R-XX)]]&amp;" ins."</f>
        <v>RoofMetalStandingSeam  R-35 ins.</v>
      </c>
      <c r="AE911" s="94" t="s">
        <v>1774</v>
      </c>
      <c r="AF911" s="95" t="s">
        <v>3978</v>
      </c>
      <c r="AG911" s="95" t="s">
        <v>3977</v>
      </c>
      <c r="AH911" s="95" t="s">
        <v>3977</v>
      </c>
      <c r="AI911" s="100">
        <v>35</v>
      </c>
      <c r="AJ911" s="100">
        <v>20.497</v>
      </c>
      <c r="AK911" s="94"/>
    </row>
    <row r="912" spans="1:37">
      <c r="A912" s="92" t="s">
        <v>3973</v>
      </c>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c r="AA912" s="70"/>
      <c r="AB912" s="93" t="s">
        <v>3250</v>
      </c>
      <c r="AC912" s="103" t="s">
        <v>3975</v>
      </c>
      <c r="AD912" s="102" t="str">
        <f>MaterialsTable[[#This Row],[Framing Configuration]]&amp;" "&amp;" R-"&amp;MaterialsTable[[#This Row],[CavityInsulation (R-XX)]]&amp;" ins."</f>
        <v>RoofMetalStandingSeam  R-36 ins.</v>
      </c>
      <c r="AE912" s="94" t="s">
        <v>1774</v>
      </c>
      <c r="AF912" s="95" t="s">
        <v>3978</v>
      </c>
      <c r="AG912" s="95" t="s">
        <v>3977</v>
      </c>
      <c r="AH912" s="95" t="s">
        <v>3977</v>
      </c>
      <c r="AI912" s="100">
        <v>36</v>
      </c>
      <c r="AJ912" s="100">
        <v>20.959</v>
      </c>
      <c r="AK912" s="94"/>
    </row>
    <row r="913" spans="1:37">
      <c r="A913" s="92" t="s">
        <v>3974</v>
      </c>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c r="AA913" s="70"/>
      <c r="AB913" s="93" t="s">
        <v>3250</v>
      </c>
      <c r="AC913" s="103" t="s">
        <v>3975</v>
      </c>
      <c r="AD913" s="102" t="str">
        <f>MaterialsTable[[#This Row],[Framing Configuration]]&amp;" "&amp;" R-"&amp;MaterialsTable[[#This Row],[CavityInsulation (R-XX)]]&amp;" ins."</f>
        <v>RoofMetalStandingSeamFilledCavity  R-29 ins.</v>
      </c>
      <c r="AE913" s="94" t="s">
        <v>1774</v>
      </c>
      <c r="AF913" s="95" t="s">
        <v>3979</v>
      </c>
      <c r="AG913" s="95" t="s">
        <v>3977</v>
      </c>
      <c r="AH913" s="95" t="s">
        <v>3977</v>
      </c>
      <c r="AI913" s="100">
        <v>29</v>
      </c>
      <c r="AJ913" s="100">
        <v>23.61</v>
      </c>
      <c r="AK913" s="94"/>
    </row>
    <row r="914" spans="1:37" s="104" customFormat="1">
      <c r="A914" s="105" t="s">
        <v>3980</v>
      </c>
      <c r="AB914" s="104" t="s">
        <v>3250</v>
      </c>
      <c r="AC914" s="109" t="s">
        <v>3975</v>
      </c>
      <c r="AD914" s="105" t="str">
        <f>MaterialsTable[[#This Row],[FramingMaterial]]&amp;" Framed "&amp;MaterialsTable[[#This Row],[Framing Configuration]]&amp;" "&amp;MaterialsTable[[#This Row],[Framing Depth]]&amp;" R-"&amp;MaterialsTable[[#This Row],[CavityInsulation (R-XX)]]&amp;" ins."</f>
        <v>Metal Framed Roof16inOC 3_5In R-11 ins.</v>
      </c>
      <c r="AE914" s="108" t="s">
        <v>1774</v>
      </c>
      <c r="AF914" s="104" t="s">
        <v>4010</v>
      </c>
      <c r="AG914" s="106" t="s">
        <v>4011</v>
      </c>
      <c r="AH914" s="107" t="s">
        <v>3923</v>
      </c>
      <c r="AI914" s="106">
        <v>11</v>
      </c>
      <c r="AJ914" s="106">
        <v>6.01</v>
      </c>
      <c r="AK914" s="108"/>
    </row>
    <row r="915" spans="1:37" s="104" customFormat="1">
      <c r="A915" s="105" t="s">
        <v>3981</v>
      </c>
      <c r="AB915" s="104" t="s">
        <v>3250</v>
      </c>
      <c r="AC915" s="109" t="s">
        <v>3975</v>
      </c>
      <c r="AD915" s="105" t="str">
        <f>MaterialsTable[[#This Row],[FramingMaterial]]&amp;" Framed "&amp;MaterialsTable[[#This Row],[Framing Configuration]]&amp;" "&amp;MaterialsTable[[#This Row],[Framing Depth]]&amp;" R-"&amp;MaterialsTable[[#This Row],[CavityInsulation (R-XX)]]&amp;" ins."</f>
        <v>Metal Framed Roof16inOC 3_5In R-13 ins.</v>
      </c>
      <c r="AE915" s="108" t="s">
        <v>1774</v>
      </c>
      <c r="AF915" s="104" t="s">
        <v>4010</v>
      </c>
      <c r="AG915" s="106" t="s">
        <v>4011</v>
      </c>
      <c r="AH915" s="107" t="s">
        <v>3923</v>
      </c>
      <c r="AI915" s="106">
        <v>13</v>
      </c>
      <c r="AJ915" s="106">
        <v>6.52</v>
      </c>
      <c r="AK915" s="108"/>
    </row>
    <row r="916" spans="1:37" s="104" customFormat="1">
      <c r="A916" s="105" t="s">
        <v>3982</v>
      </c>
      <c r="AB916" s="104" t="s">
        <v>3250</v>
      </c>
      <c r="AC916" s="109" t="s">
        <v>3975</v>
      </c>
      <c r="AD916" s="105" t="str">
        <f>MaterialsTable[[#This Row],[FramingMaterial]]&amp;" Framed "&amp;MaterialsTable[[#This Row],[Framing Configuration]]&amp;" "&amp;MaterialsTable[[#This Row],[Framing Depth]]&amp;" R-"&amp;MaterialsTable[[#This Row],[CavityInsulation (R-XX)]]&amp;" ins."</f>
        <v>Metal Framed Roof16inOC 3_5In R-15 ins.</v>
      </c>
      <c r="AE916" s="108" t="s">
        <v>1774</v>
      </c>
      <c r="AF916" s="104" t="s">
        <v>4010</v>
      </c>
      <c r="AG916" s="106" t="s">
        <v>4011</v>
      </c>
      <c r="AH916" s="107" t="s">
        <v>3923</v>
      </c>
      <c r="AI916" s="106">
        <v>15</v>
      </c>
      <c r="AJ916" s="106">
        <v>6.96</v>
      </c>
      <c r="AK916" s="108"/>
    </row>
    <row r="917" spans="1:37" s="104" customFormat="1">
      <c r="A917" s="105" t="s">
        <v>3983</v>
      </c>
      <c r="AB917" s="104" t="s">
        <v>3250</v>
      </c>
      <c r="AC917" s="109" t="s">
        <v>3975</v>
      </c>
      <c r="AD917" s="105" t="str">
        <f>MaterialsTable[[#This Row],[FramingMaterial]]&amp;" Framed "&amp;MaterialsTable[[#This Row],[Framing Configuration]]&amp;" "&amp;MaterialsTable[[#This Row],[Framing Depth]]&amp;" R-"&amp;MaterialsTable[[#This Row],[CavityInsulation (R-XX)]]&amp;" ins."</f>
        <v>Metal Framed Roof16inOC 3_5In R-19 ins.</v>
      </c>
      <c r="AE917" s="108" t="s">
        <v>1774</v>
      </c>
      <c r="AF917" s="104" t="s">
        <v>4010</v>
      </c>
      <c r="AG917" s="106" t="s">
        <v>4011</v>
      </c>
      <c r="AH917" s="107" t="s">
        <v>3923</v>
      </c>
      <c r="AI917" s="106">
        <v>19</v>
      </c>
      <c r="AJ917" s="106">
        <v>6.52</v>
      </c>
      <c r="AK917" s="108"/>
    </row>
    <row r="918" spans="1:37" s="104" customFormat="1">
      <c r="A918" s="105" t="s">
        <v>3984</v>
      </c>
      <c r="AB918" s="104" t="s">
        <v>3250</v>
      </c>
      <c r="AC918" s="109" t="s">
        <v>3975</v>
      </c>
      <c r="AD918" s="105" t="str">
        <f>MaterialsTable[[#This Row],[FramingMaterial]]&amp;" Framed "&amp;MaterialsTable[[#This Row],[Framing Configuration]]&amp;" "&amp;MaterialsTable[[#This Row],[Framing Depth]]&amp;" R-"&amp;MaterialsTable[[#This Row],[CavityInsulation (R-XX)]]&amp;" ins."</f>
        <v>Metal Framed Roof16inOC 5_5In R-11 ins.</v>
      </c>
      <c r="AE918" s="108" t="s">
        <v>1774</v>
      </c>
      <c r="AF918" s="104" t="s">
        <v>4010</v>
      </c>
      <c r="AG918" s="106" t="s">
        <v>4012</v>
      </c>
      <c r="AH918" s="107" t="s">
        <v>3925</v>
      </c>
      <c r="AI918" s="106">
        <v>11</v>
      </c>
      <c r="AJ918" s="106">
        <v>6.39</v>
      </c>
      <c r="AK918" s="108"/>
    </row>
    <row r="919" spans="1:37" s="104" customFormat="1">
      <c r="A919" s="105" t="s">
        <v>3985</v>
      </c>
      <c r="AB919" s="104" t="s">
        <v>3250</v>
      </c>
      <c r="AC919" s="109" t="s">
        <v>3975</v>
      </c>
      <c r="AD919" s="105" t="str">
        <f>MaterialsTable[[#This Row],[FramingMaterial]]&amp;" Framed "&amp;MaterialsTable[[#This Row],[Framing Configuration]]&amp;" "&amp;MaterialsTable[[#This Row],[Framing Depth]]&amp;" R-"&amp;MaterialsTable[[#This Row],[CavityInsulation (R-XX)]]&amp;" ins."</f>
        <v>Metal Framed Roof16inOC 5_5In R-13 ins.</v>
      </c>
      <c r="AE919" s="108" t="s">
        <v>1774</v>
      </c>
      <c r="AF919" s="104" t="s">
        <v>4010</v>
      </c>
      <c r="AG919" s="106" t="s">
        <v>4012</v>
      </c>
      <c r="AH919" s="107" t="s">
        <v>3925</v>
      </c>
      <c r="AI919" s="106">
        <v>13</v>
      </c>
      <c r="AJ919" s="106">
        <v>6.96</v>
      </c>
      <c r="AK919" s="108"/>
    </row>
    <row r="920" spans="1:37" s="104" customFormat="1">
      <c r="A920" s="105" t="s">
        <v>3986</v>
      </c>
      <c r="AB920" s="104" t="s">
        <v>3250</v>
      </c>
      <c r="AC920" s="109" t="s">
        <v>3975</v>
      </c>
      <c r="AD920" s="105" t="str">
        <f>MaterialsTable[[#This Row],[FramingMaterial]]&amp;" Framed "&amp;MaterialsTable[[#This Row],[Framing Configuration]]&amp;" "&amp;MaterialsTable[[#This Row],[Framing Depth]]&amp;" R-"&amp;MaterialsTable[[#This Row],[CavityInsulation (R-XX)]]&amp;" ins."</f>
        <v>Metal Framed Roof16inOC 5_5In R-15 ins.</v>
      </c>
      <c r="AE920" s="108" t="s">
        <v>1774</v>
      </c>
      <c r="AF920" s="104" t="s">
        <v>4010</v>
      </c>
      <c r="AG920" s="106" t="s">
        <v>4012</v>
      </c>
      <c r="AH920" s="107" t="s">
        <v>3925</v>
      </c>
      <c r="AI920" s="106">
        <v>15</v>
      </c>
      <c r="AJ920" s="106">
        <v>8.16</v>
      </c>
      <c r="AK920" s="108"/>
    </row>
    <row r="921" spans="1:37" s="104" customFormat="1">
      <c r="A921" s="105" t="s">
        <v>3987</v>
      </c>
      <c r="AB921" s="104" t="s">
        <v>3250</v>
      </c>
      <c r="AC921" s="109" t="s">
        <v>3975</v>
      </c>
      <c r="AD921" s="105" t="str">
        <f>MaterialsTable[[#This Row],[FramingMaterial]]&amp;" Framed "&amp;MaterialsTable[[#This Row],[Framing Configuration]]&amp;" "&amp;MaterialsTable[[#This Row],[Framing Depth]]&amp;" R-"&amp;MaterialsTable[[#This Row],[CavityInsulation (R-XX)]]&amp;" ins."</f>
        <v>Metal Framed Roof16inOC 5_5In R-19 ins.</v>
      </c>
      <c r="AE921" s="108" t="s">
        <v>1774</v>
      </c>
      <c r="AF921" s="104" t="s">
        <v>4010</v>
      </c>
      <c r="AG921" s="106" t="s">
        <v>4012</v>
      </c>
      <c r="AH921" s="107" t="s">
        <v>3925</v>
      </c>
      <c r="AI921" s="106">
        <v>19</v>
      </c>
      <c r="AJ921" s="106">
        <v>8.26</v>
      </c>
      <c r="AK921" s="108"/>
    </row>
    <row r="922" spans="1:37" s="104" customFormat="1">
      <c r="A922" s="105" t="s">
        <v>3988</v>
      </c>
      <c r="AB922" s="104" t="s">
        <v>3250</v>
      </c>
      <c r="AC922" s="109" t="s">
        <v>3975</v>
      </c>
      <c r="AD922" s="105" t="str">
        <f>MaterialsTable[[#This Row],[FramingMaterial]]&amp;" Framed "&amp;MaterialsTable[[#This Row],[Framing Configuration]]&amp;" "&amp;MaterialsTable[[#This Row],[Framing Depth]]&amp;" R-"&amp;MaterialsTable[[#This Row],[CavityInsulation (R-XX)]]&amp;" ins."</f>
        <v>Metal Framed Roof16inOC 7_25In R-19 ins.</v>
      </c>
      <c r="AE922" s="108" t="s">
        <v>1774</v>
      </c>
      <c r="AF922" s="104" t="s">
        <v>4010</v>
      </c>
      <c r="AG922" s="106" t="s">
        <v>4013</v>
      </c>
      <c r="AH922" s="107" t="s">
        <v>3927</v>
      </c>
      <c r="AI922" s="106">
        <v>19</v>
      </c>
      <c r="AJ922" s="106">
        <v>8.68</v>
      </c>
      <c r="AK922" s="108"/>
    </row>
    <row r="923" spans="1:37" s="104" customFormat="1">
      <c r="A923" s="105" t="s">
        <v>3989</v>
      </c>
      <c r="AB923" s="104" t="s">
        <v>3250</v>
      </c>
      <c r="AC923" s="109" t="s">
        <v>3975</v>
      </c>
      <c r="AD923" s="105" t="str">
        <f>MaterialsTable[[#This Row],[FramingMaterial]]&amp;" Framed "&amp;MaterialsTable[[#This Row],[Framing Configuration]]&amp;" "&amp;MaterialsTable[[#This Row],[Framing Depth]]&amp;" R-"&amp;MaterialsTable[[#This Row],[CavityInsulation (R-XX)]]&amp;" ins."</f>
        <v>Metal Framed Roof16inOC 7_25In R-21 ins.</v>
      </c>
      <c r="AE923" s="108" t="s">
        <v>1774</v>
      </c>
      <c r="AF923" s="104" t="s">
        <v>4010</v>
      </c>
      <c r="AG923" s="106" t="s">
        <v>4013</v>
      </c>
      <c r="AH923" s="107" t="s">
        <v>3927</v>
      </c>
      <c r="AI923" s="106">
        <v>21</v>
      </c>
      <c r="AJ923" s="106">
        <v>9.01</v>
      </c>
      <c r="AK923" s="108"/>
    </row>
    <row r="924" spans="1:37" s="104" customFormat="1">
      <c r="A924" s="105" t="s">
        <v>3990</v>
      </c>
      <c r="AB924" s="104" t="s">
        <v>3250</v>
      </c>
      <c r="AC924" s="109" t="s">
        <v>3975</v>
      </c>
      <c r="AD924" s="105" t="str">
        <f>MaterialsTable[[#This Row],[FramingMaterial]]&amp;" Framed "&amp;MaterialsTable[[#This Row],[Framing Configuration]]&amp;" "&amp;MaterialsTable[[#This Row],[Framing Depth]]&amp;" R-"&amp;MaterialsTable[[#This Row],[CavityInsulation (R-XX)]]&amp;" ins."</f>
        <v>Metal Framed Roof16inOC 9_25In R-25 ins.</v>
      </c>
      <c r="AE924" s="108" t="s">
        <v>1774</v>
      </c>
      <c r="AF924" s="104" t="s">
        <v>4010</v>
      </c>
      <c r="AG924" s="106" t="s">
        <v>4014</v>
      </c>
      <c r="AH924" s="107" t="s">
        <v>3948</v>
      </c>
      <c r="AI924" s="106">
        <v>25</v>
      </c>
      <c r="AJ924" s="106">
        <v>10.16</v>
      </c>
      <c r="AK924" s="108"/>
    </row>
    <row r="925" spans="1:37" s="104" customFormat="1">
      <c r="A925" s="105" t="s">
        <v>3991</v>
      </c>
      <c r="AB925" s="104" t="s">
        <v>3250</v>
      </c>
      <c r="AC925" s="109" t="s">
        <v>3975</v>
      </c>
      <c r="AD925" s="105" t="str">
        <f>MaterialsTable[[#This Row],[FramingMaterial]]&amp;" Framed "&amp;MaterialsTable[[#This Row],[Framing Configuration]]&amp;" "&amp;MaterialsTable[[#This Row],[Framing Depth]]&amp;" R-"&amp;MaterialsTable[[#This Row],[CavityInsulation (R-XX)]]&amp;" ins."</f>
        <v>Metal Framed Roof16inOC 9_25In R-30 ins.</v>
      </c>
      <c r="AE925" s="108" t="s">
        <v>1774</v>
      </c>
      <c r="AF925" s="104" t="s">
        <v>4010</v>
      </c>
      <c r="AG925" s="106" t="s">
        <v>4014</v>
      </c>
      <c r="AH925" s="107" t="s">
        <v>3948</v>
      </c>
      <c r="AI925" s="106">
        <v>30</v>
      </c>
      <c r="AJ925" s="106">
        <v>10.92</v>
      </c>
      <c r="AK925" s="108"/>
    </row>
    <row r="926" spans="1:37" s="104" customFormat="1">
      <c r="A926" s="105" t="s">
        <v>3992</v>
      </c>
      <c r="AB926" s="104" t="s">
        <v>3250</v>
      </c>
      <c r="AC926" s="109" t="s">
        <v>3975</v>
      </c>
      <c r="AD926" s="105" t="str">
        <f>MaterialsTable[[#This Row],[FramingMaterial]]&amp;" Framed "&amp;MaterialsTable[[#This Row],[Framing Configuration]]&amp;" "&amp;MaterialsTable[[#This Row],[Framing Depth]]&amp;" R-"&amp;MaterialsTable[[#This Row],[CavityInsulation (R-XX)]]&amp;" ins."</f>
        <v>Metal Framed Roof16inOC 11_25In R-30 ins.</v>
      </c>
      <c r="AE926" s="108" t="s">
        <v>1774</v>
      </c>
      <c r="AF926" s="104" t="s">
        <v>4010</v>
      </c>
      <c r="AG926" s="106" t="s">
        <v>4015</v>
      </c>
      <c r="AH926" s="107" t="s">
        <v>3950</v>
      </c>
      <c r="AI926" s="106">
        <v>30</v>
      </c>
      <c r="AJ926" s="106">
        <v>11.42</v>
      </c>
      <c r="AK926" s="108"/>
    </row>
    <row r="927" spans="1:37" s="104" customFormat="1">
      <c r="A927" s="105" t="s">
        <v>3993</v>
      </c>
      <c r="AB927" s="104" t="s">
        <v>3250</v>
      </c>
      <c r="AC927" s="109" t="s">
        <v>3975</v>
      </c>
      <c r="AD927" s="105" t="str">
        <f>MaterialsTable[[#This Row],[FramingMaterial]]&amp;" Framed "&amp;MaterialsTable[[#This Row],[Framing Configuration]]&amp;" "&amp;MaterialsTable[[#This Row],[Framing Depth]]&amp;" R-"&amp;MaterialsTable[[#This Row],[CavityInsulation (R-XX)]]&amp;" ins."</f>
        <v>Metal Framed Roof16inOC 11_25In R-38 ins.</v>
      </c>
      <c r="AE927" s="108" t="s">
        <v>1774</v>
      </c>
      <c r="AF927" s="104" t="s">
        <v>4010</v>
      </c>
      <c r="AG927" s="106" t="s">
        <v>4015</v>
      </c>
      <c r="AH927" s="107" t="s">
        <v>3950</v>
      </c>
      <c r="AI927" s="106">
        <v>38</v>
      </c>
      <c r="AJ927" s="106">
        <v>12.34</v>
      </c>
      <c r="AK927" s="108"/>
    </row>
    <row r="928" spans="1:37" s="104" customFormat="1">
      <c r="A928" s="105" t="s">
        <v>3994</v>
      </c>
      <c r="AB928" s="104" t="s">
        <v>3250</v>
      </c>
      <c r="AC928" s="109" t="s">
        <v>3975</v>
      </c>
      <c r="AD928" s="105" t="str">
        <f>MaterialsTable[[#This Row],[FramingMaterial]]&amp;" Framed "&amp;MaterialsTable[[#This Row],[Framing Configuration]]&amp;" "&amp;MaterialsTable[[#This Row],[Framing Depth]]&amp;" R-"&amp;MaterialsTable[[#This Row],[CavityInsulation (R-XX)]]&amp;" ins."</f>
        <v>Metal Framed Roof16inOC 13_25In R-38 ins.</v>
      </c>
      <c r="AE928" s="108" t="s">
        <v>1774</v>
      </c>
      <c r="AF928" s="104" t="s">
        <v>4010</v>
      </c>
      <c r="AG928" s="106" t="s">
        <v>4016</v>
      </c>
      <c r="AH928" s="107" t="s">
        <v>4017</v>
      </c>
      <c r="AI928" s="106">
        <v>38</v>
      </c>
      <c r="AJ928" s="106">
        <v>12.97</v>
      </c>
      <c r="AK928" s="108"/>
    </row>
    <row r="929" spans="1:37" s="104" customFormat="1">
      <c r="A929" s="105" t="s">
        <v>3995</v>
      </c>
      <c r="AB929" s="104" t="s">
        <v>3250</v>
      </c>
      <c r="AC929" s="109" t="s">
        <v>3975</v>
      </c>
      <c r="AD929" s="105" t="str">
        <f>MaterialsTable[[#This Row],[FramingMaterial]]&amp;" Framed "&amp;MaterialsTable[[#This Row],[Framing Configuration]]&amp;" "&amp;MaterialsTable[[#This Row],[Framing Depth]]&amp;" R-"&amp;MaterialsTable[[#This Row],[CavityInsulation (R-XX)]]&amp;" ins."</f>
        <v>Metal Framed Roof24inOC 3_5In R-11 ins.</v>
      </c>
      <c r="AE929" s="108" t="s">
        <v>1774</v>
      </c>
      <c r="AF929" s="104" t="s">
        <v>4018</v>
      </c>
      <c r="AG929" s="106" t="s">
        <v>4011</v>
      </c>
      <c r="AH929" s="107" t="s">
        <v>3923</v>
      </c>
      <c r="AI929" s="106">
        <v>11</v>
      </c>
      <c r="AJ929" s="106">
        <v>7.27</v>
      </c>
      <c r="AK929" s="108"/>
    </row>
    <row r="930" spans="1:37" s="104" customFormat="1">
      <c r="A930" s="105" t="s">
        <v>3996</v>
      </c>
      <c r="AB930" s="104" t="s">
        <v>3250</v>
      </c>
      <c r="AC930" s="109" t="s">
        <v>3975</v>
      </c>
      <c r="AD930" s="105" t="str">
        <f>MaterialsTable[[#This Row],[FramingMaterial]]&amp;" Framed "&amp;MaterialsTable[[#This Row],[Framing Configuration]]&amp;" "&amp;MaterialsTable[[#This Row],[Framing Depth]]&amp;" R-"&amp;MaterialsTable[[#This Row],[CavityInsulation (R-XX)]]&amp;" ins."</f>
        <v>Metal Framed Roof24inOC 3_5In R-13 ins.</v>
      </c>
      <c r="AE930" s="108" t="s">
        <v>1774</v>
      </c>
      <c r="AF930" s="104" t="s">
        <v>4018</v>
      </c>
      <c r="AG930" s="106" t="s">
        <v>4011</v>
      </c>
      <c r="AH930" s="107" t="s">
        <v>3923</v>
      </c>
      <c r="AI930" s="106">
        <v>13</v>
      </c>
      <c r="AJ930" s="106">
        <v>8.06</v>
      </c>
      <c r="AK930" s="108"/>
    </row>
    <row r="931" spans="1:37" s="104" customFormat="1">
      <c r="A931" s="105" t="s">
        <v>3997</v>
      </c>
      <c r="AB931" s="104" t="s">
        <v>3250</v>
      </c>
      <c r="AC931" s="109" t="s">
        <v>3975</v>
      </c>
      <c r="AD931" s="105" t="str">
        <f>MaterialsTable[[#This Row],[FramingMaterial]]&amp;" Framed "&amp;MaterialsTable[[#This Row],[Framing Configuration]]&amp;" "&amp;MaterialsTable[[#This Row],[Framing Depth]]&amp;" R-"&amp;MaterialsTable[[#This Row],[CavityInsulation (R-XX)]]&amp;" ins."</f>
        <v>Metal Framed Roof24inOC 3_5In R-15 ins.</v>
      </c>
      <c r="AE931" s="108" t="s">
        <v>1774</v>
      </c>
      <c r="AF931" s="104" t="s">
        <v>4018</v>
      </c>
      <c r="AG931" s="106" t="s">
        <v>4011</v>
      </c>
      <c r="AH931" s="107" t="s">
        <v>3923</v>
      </c>
      <c r="AI931" s="106">
        <v>15</v>
      </c>
      <c r="AJ931" s="106">
        <v>8.68</v>
      </c>
      <c r="AK931" s="108"/>
    </row>
    <row r="932" spans="1:37" s="104" customFormat="1">
      <c r="A932" s="105" t="s">
        <v>3998</v>
      </c>
      <c r="AB932" s="104" t="s">
        <v>3250</v>
      </c>
      <c r="AC932" s="109" t="s">
        <v>3975</v>
      </c>
      <c r="AD932" s="105" t="str">
        <f>MaterialsTable[[#This Row],[FramingMaterial]]&amp;" Framed "&amp;MaterialsTable[[#This Row],[Framing Configuration]]&amp;" "&amp;MaterialsTable[[#This Row],[Framing Depth]]&amp;" R-"&amp;MaterialsTable[[#This Row],[CavityInsulation (R-XX)]]&amp;" ins."</f>
        <v>Metal Framed Roof24inOC 3_5In R-19 ins.</v>
      </c>
      <c r="AE932" s="108" t="s">
        <v>1774</v>
      </c>
      <c r="AF932" s="104" t="s">
        <v>4018</v>
      </c>
      <c r="AG932" s="106" t="s">
        <v>4011</v>
      </c>
      <c r="AH932" s="107" t="s">
        <v>3923</v>
      </c>
      <c r="AI932" s="106">
        <v>19</v>
      </c>
      <c r="AJ932" s="106">
        <v>8.06</v>
      </c>
      <c r="AK932" s="108"/>
    </row>
    <row r="933" spans="1:37" s="104" customFormat="1">
      <c r="A933" s="105" t="s">
        <v>3999</v>
      </c>
      <c r="AB933" s="104" t="s">
        <v>3250</v>
      </c>
      <c r="AC933" s="109" t="s">
        <v>3975</v>
      </c>
      <c r="AD933" s="105" t="str">
        <f>MaterialsTable[[#This Row],[FramingMaterial]]&amp;" Framed "&amp;MaterialsTable[[#This Row],[Framing Configuration]]&amp;" "&amp;MaterialsTable[[#This Row],[Framing Depth]]&amp;" R-"&amp;MaterialsTable[[#This Row],[CavityInsulation (R-XX)]]&amp;" ins."</f>
        <v>Metal Framed Roof24inOC 5_5In R-11 ins.</v>
      </c>
      <c r="AE933" s="108" t="s">
        <v>1774</v>
      </c>
      <c r="AF933" s="104" t="s">
        <v>4018</v>
      </c>
      <c r="AG933" s="106" t="s">
        <v>4012</v>
      </c>
      <c r="AH933" s="107" t="s">
        <v>3925</v>
      </c>
      <c r="AI933" s="106">
        <v>11</v>
      </c>
      <c r="AJ933" s="106">
        <v>7.61</v>
      </c>
      <c r="AK933" s="108"/>
    </row>
    <row r="934" spans="1:37" s="104" customFormat="1">
      <c r="A934" s="105" t="s">
        <v>4000</v>
      </c>
      <c r="AB934" s="104" t="s">
        <v>3250</v>
      </c>
      <c r="AC934" s="109" t="s">
        <v>3975</v>
      </c>
      <c r="AD934" s="105" t="str">
        <f>MaterialsTable[[#This Row],[FramingMaterial]]&amp;" Framed "&amp;MaterialsTable[[#This Row],[Framing Configuration]]&amp;" "&amp;MaterialsTable[[#This Row],[Framing Depth]]&amp;" R-"&amp;MaterialsTable[[#This Row],[CavityInsulation (R-XX)]]&amp;" ins."</f>
        <v>Metal Framed Roof24inOC 5_5In R-13 ins.</v>
      </c>
      <c r="AE934" s="108" t="s">
        <v>1774</v>
      </c>
      <c r="AF934" s="104" t="s">
        <v>4018</v>
      </c>
      <c r="AG934" s="106" t="s">
        <v>4012</v>
      </c>
      <c r="AH934" s="107" t="s">
        <v>3925</v>
      </c>
      <c r="AI934" s="106">
        <v>13</v>
      </c>
      <c r="AJ934" s="106">
        <v>8.36</v>
      </c>
      <c r="AK934" s="108"/>
    </row>
    <row r="935" spans="1:37" s="104" customFormat="1">
      <c r="A935" s="105" t="s">
        <v>4001</v>
      </c>
      <c r="AB935" s="104" t="s">
        <v>3250</v>
      </c>
      <c r="AC935" s="109" t="s">
        <v>3975</v>
      </c>
      <c r="AD935" s="105" t="str">
        <f>MaterialsTable[[#This Row],[FramingMaterial]]&amp;" Framed "&amp;MaterialsTable[[#This Row],[Framing Configuration]]&amp;" "&amp;MaterialsTable[[#This Row],[Framing Depth]]&amp;" R-"&amp;MaterialsTable[[#This Row],[CavityInsulation (R-XX)]]&amp;" ins."</f>
        <v>Metal Framed Roof24inOC 5_5In R-15 ins.</v>
      </c>
      <c r="AE935" s="108" t="s">
        <v>1774</v>
      </c>
      <c r="AF935" s="104" t="s">
        <v>4018</v>
      </c>
      <c r="AG935" s="106" t="s">
        <v>4012</v>
      </c>
      <c r="AH935" s="107" t="s">
        <v>3925</v>
      </c>
      <c r="AI935" s="106">
        <v>15</v>
      </c>
      <c r="AJ935" s="106">
        <v>9.89</v>
      </c>
      <c r="AK935" s="108"/>
    </row>
    <row r="936" spans="1:37" s="104" customFormat="1">
      <c r="A936" s="105" t="s">
        <v>4002</v>
      </c>
      <c r="AB936" s="104" t="s">
        <v>3250</v>
      </c>
      <c r="AC936" s="109" t="s">
        <v>3975</v>
      </c>
      <c r="AD936" s="105" t="str">
        <f>MaterialsTable[[#This Row],[FramingMaterial]]&amp;" Framed "&amp;MaterialsTable[[#This Row],[Framing Configuration]]&amp;" "&amp;MaterialsTable[[#This Row],[Framing Depth]]&amp;" R-"&amp;MaterialsTable[[#This Row],[CavityInsulation (R-XX)]]&amp;" ins."</f>
        <v>Metal Framed Roof24inOC 5_5In R-19 ins.</v>
      </c>
      <c r="AE936" s="108" t="s">
        <v>1774</v>
      </c>
      <c r="AF936" s="104" t="s">
        <v>4018</v>
      </c>
      <c r="AG936" s="106" t="s">
        <v>4012</v>
      </c>
      <c r="AH936" s="107" t="s">
        <v>3925</v>
      </c>
      <c r="AI936" s="106">
        <v>19</v>
      </c>
      <c r="AJ936" s="106">
        <v>10.31</v>
      </c>
      <c r="AK936" s="108"/>
    </row>
    <row r="937" spans="1:37" s="104" customFormat="1">
      <c r="A937" s="105" t="s">
        <v>4003</v>
      </c>
      <c r="AB937" s="104" t="s">
        <v>3250</v>
      </c>
      <c r="AC937" s="109" t="s">
        <v>3975</v>
      </c>
      <c r="AD937" s="105" t="str">
        <f>MaterialsTable[[#This Row],[FramingMaterial]]&amp;" Framed "&amp;MaterialsTable[[#This Row],[Framing Configuration]]&amp;" "&amp;MaterialsTable[[#This Row],[Framing Depth]]&amp;" R-"&amp;MaterialsTable[[#This Row],[CavityInsulation (R-XX)]]&amp;" ins."</f>
        <v>Metal Framed Roof24inOC 7_25In R-19 ins.</v>
      </c>
      <c r="AE937" s="108" t="s">
        <v>1774</v>
      </c>
      <c r="AF937" s="104" t="s">
        <v>4018</v>
      </c>
      <c r="AG937" s="106" t="s">
        <v>4013</v>
      </c>
      <c r="AH937" s="107" t="s">
        <v>3927</v>
      </c>
      <c r="AI937" s="106">
        <v>19</v>
      </c>
      <c r="AJ937" s="106">
        <v>10.76</v>
      </c>
      <c r="AK937" s="108"/>
    </row>
    <row r="938" spans="1:37" s="104" customFormat="1">
      <c r="A938" s="105" t="s">
        <v>4004</v>
      </c>
      <c r="AB938" s="104" t="s">
        <v>3250</v>
      </c>
      <c r="AC938" s="109" t="s">
        <v>3975</v>
      </c>
      <c r="AD938" s="105" t="str">
        <f>MaterialsTable[[#This Row],[FramingMaterial]]&amp;" Framed "&amp;MaterialsTable[[#This Row],[Framing Configuration]]&amp;" "&amp;MaterialsTable[[#This Row],[Framing Depth]]&amp;" R-"&amp;MaterialsTable[[#This Row],[CavityInsulation (R-XX)]]&amp;" ins."</f>
        <v>Metal Framed Roof24inOC 7_25In R-21 ins.</v>
      </c>
      <c r="AE938" s="108" t="s">
        <v>1774</v>
      </c>
      <c r="AF938" s="104" t="s">
        <v>4018</v>
      </c>
      <c r="AG938" s="106" t="s">
        <v>4013</v>
      </c>
      <c r="AH938" s="107" t="s">
        <v>3927</v>
      </c>
      <c r="AI938" s="106">
        <v>21</v>
      </c>
      <c r="AJ938" s="106">
        <v>11.42</v>
      </c>
      <c r="AK938" s="108"/>
    </row>
    <row r="939" spans="1:37" s="104" customFormat="1">
      <c r="A939" s="105" t="s">
        <v>4005</v>
      </c>
      <c r="AB939" s="104" t="s">
        <v>3250</v>
      </c>
      <c r="AC939" s="109" t="s">
        <v>3975</v>
      </c>
      <c r="AD939" s="105" t="str">
        <f>MaterialsTable[[#This Row],[FramingMaterial]]&amp;" Framed "&amp;MaterialsTable[[#This Row],[Framing Configuration]]&amp;" "&amp;MaterialsTable[[#This Row],[Framing Depth]]&amp;" R-"&amp;MaterialsTable[[#This Row],[CavityInsulation (R-XX)]]&amp;" ins."</f>
        <v>Metal Framed Roof24inOC 9_25In R-25 ins.</v>
      </c>
      <c r="AE939" s="108" t="s">
        <v>1774</v>
      </c>
      <c r="AF939" s="104" t="s">
        <v>4018</v>
      </c>
      <c r="AG939" s="106" t="s">
        <v>4014</v>
      </c>
      <c r="AH939" s="107" t="s">
        <v>3948</v>
      </c>
      <c r="AI939" s="106">
        <v>25</v>
      </c>
      <c r="AJ939" s="106">
        <v>12.97</v>
      </c>
      <c r="AK939" s="108"/>
    </row>
    <row r="940" spans="1:37" s="104" customFormat="1">
      <c r="A940" s="105" t="s">
        <v>4006</v>
      </c>
      <c r="AB940" s="104" t="s">
        <v>3250</v>
      </c>
      <c r="AC940" s="109" t="s">
        <v>3975</v>
      </c>
      <c r="AD940" s="105" t="str">
        <f>MaterialsTable[[#This Row],[FramingMaterial]]&amp;" Framed "&amp;MaterialsTable[[#This Row],[Framing Configuration]]&amp;" "&amp;MaterialsTable[[#This Row],[Framing Depth]]&amp;" R-"&amp;MaterialsTable[[#This Row],[CavityInsulation (R-XX)]]&amp;" ins."</f>
        <v>Metal Framed Roof24inOC 9_25In R-30 ins.</v>
      </c>
      <c r="AE940" s="108" t="s">
        <v>1774</v>
      </c>
      <c r="AF940" s="104" t="s">
        <v>4018</v>
      </c>
      <c r="AG940" s="106" t="s">
        <v>4014</v>
      </c>
      <c r="AH940" s="107" t="s">
        <v>3948</v>
      </c>
      <c r="AI940" s="106">
        <v>30</v>
      </c>
      <c r="AJ940" s="106">
        <v>14.13</v>
      </c>
      <c r="AK940" s="108"/>
    </row>
    <row r="941" spans="1:37" s="104" customFormat="1">
      <c r="A941" s="105" t="s">
        <v>4007</v>
      </c>
      <c r="AB941" s="104" t="s">
        <v>3250</v>
      </c>
      <c r="AC941" s="109" t="s">
        <v>3975</v>
      </c>
      <c r="AD941" s="105" t="str">
        <f>MaterialsTable[[#This Row],[FramingMaterial]]&amp;" Framed "&amp;MaterialsTable[[#This Row],[Framing Configuration]]&amp;" "&amp;MaterialsTable[[#This Row],[Framing Depth]]&amp;" R-"&amp;MaterialsTable[[#This Row],[CavityInsulation (R-XX)]]&amp;" ins."</f>
        <v>Metal Framed Roof24inOC 11_25In R-30 ins.</v>
      </c>
      <c r="AE941" s="108" t="s">
        <v>1774</v>
      </c>
      <c r="AF941" s="104" t="s">
        <v>4018</v>
      </c>
      <c r="AG941" s="106" t="s">
        <v>4015</v>
      </c>
      <c r="AH941" s="107" t="s">
        <v>3950</v>
      </c>
      <c r="AI941" s="106">
        <v>30</v>
      </c>
      <c r="AJ941" s="106">
        <v>14.65</v>
      </c>
      <c r="AK941" s="108"/>
    </row>
    <row r="942" spans="1:37" s="104" customFormat="1">
      <c r="A942" s="105" t="s">
        <v>4008</v>
      </c>
      <c r="AB942" s="104" t="s">
        <v>3250</v>
      </c>
      <c r="AC942" s="109" t="s">
        <v>3975</v>
      </c>
      <c r="AD942" s="105" t="str">
        <f>MaterialsTable[[#This Row],[FramingMaterial]]&amp;" Framed "&amp;MaterialsTable[[#This Row],[Framing Configuration]]&amp;" "&amp;MaterialsTable[[#This Row],[Framing Depth]]&amp;" R-"&amp;MaterialsTable[[#This Row],[CavityInsulation (R-XX)]]&amp;" ins."</f>
        <v>Metal Framed Roof24inOC 11_25In R-38 ins.</v>
      </c>
      <c r="AE942" s="108" t="s">
        <v>1774</v>
      </c>
      <c r="AF942" s="104" t="s">
        <v>4018</v>
      </c>
      <c r="AG942" s="106" t="s">
        <v>4015</v>
      </c>
      <c r="AH942" s="107" t="s">
        <v>3950</v>
      </c>
      <c r="AI942" s="106">
        <v>38</v>
      </c>
      <c r="AJ942" s="106">
        <v>16.440000000000001</v>
      </c>
      <c r="AK942" s="108"/>
    </row>
    <row r="943" spans="1:37" s="104" customFormat="1">
      <c r="A943" s="105" t="s">
        <v>4009</v>
      </c>
      <c r="AB943" s="104" t="s">
        <v>3250</v>
      </c>
      <c r="AC943" s="109" t="s">
        <v>3975</v>
      </c>
      <c r="AD943" s="105" t="str">
        <f>MaterialsTable[[#This Row],[FramingMaterial]]&amp;" Framed "&amp;MaterialsTable[[#This Row],[Framing Configuration]]&amp;" "&amp;MaterialsTable[[#This Row],[Framing Depth]]&amp;" R-"&amp;MaterialsTable[[#This Row],[CavityInsulation (R-XX)]]&amp;" ins."</f>
        <v>Metal Framed Roof24inOC 13_25In R-38 ins.</v>
      </c>
      <c r="AE943" s="108" t="s">
        <v>1774</v>
      </c>
      <c r="AF943" s="104" t="s">
        <v>4018</v>
      </c>
      <c r="AG943" s="106" t="s">
        <v>4016</v>
      </c>
      <c r="AH943" s="107" t="s">
        <v>4017</v>
      </c>
      <c r="AI943" s="106">
        <v>38</v>
      </c>
      <c r="AJ943" s="106">
        <v>17.13</v>
      </c>
      <c r="AK943" s="108"/>
    </row>
    <row r="944" spans="1:37">
      <c r="A944" s="70" t="str">
        <f>CONCATENATE(MaterialsTable[[#This Row],[Code Category]]," - ",RIGHT(MaterialsTable[[#This Row],[Framing Configuration]],6)," - ",MaterialsTable[[#This Row],[FramingSize]]," - R",MaterialsTable[[#This Row],[CavityInsulation (R-XX)]]," ins.")</f>
        <v>Wood Framed Wall - 16inOC - 2x4 - R11 ins.</v>
      </c>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c r="AA944" s="70"/>
      <c r="AB944" s="97" t="s">
        <v>3250</v>
      </c>
      <c r="AC944" s="99" t="s">
        <v>4019</v>
      </c>
      <c r="AD944" s="102" t="str">
        <f>MaterialsTable[[#This Row],[FramingMaterial]]&amp;" Framed "&amp;MaterialsTable[[#This Row],[Framing Configuration]]&amp;" "&amp;MaterialsTable[[#This Row],[Framing Depth]]&amp;" R-"&amp;MaterialsTable[[#This Row],[CavityInsulation (R-XX)]]&amp;" ins."</f>
        <v>Wood Framed Wall16inOC 3_5In R-11 ins.</v>
      </c>
      <c r="AE944" t="s">
        <v>4020</v>
      </c>
      <c r="AF944" s="101" t="s">
        <v>3921</v>
      </c>
      <c r="AG944" s="98" t="s">
        <v>4011</v>
      </c>
      <c r="AH944" s="100" t="s">
        <v>3923</v>
      </c>
      <c r="AI944" s="98">
        <v>11</v>
      </c>
      <c r="AJ944" s="98">
        <v>7.1259600000000001</v>
      </c>
      <c r="AK944" s="99"/>
    </row>
    <row r="945" spans="1:37">
      <c r="A945" s="97" t="str">
        <f>CONCATENATE(MaterialsTable[[#This Row],[Code Category]]," - ",RIGHT(MaterialsTable[[#This Row],[Framing Configuration]],6)," - ",MaterialsTable[[#This Row],[FramingSize]]," - R",MaterialsTable[[#This Row],[CavityInsulation (R-XX)]]," ins.")</f>
        <v>Wood Framed Wall - 16inOC - 2x4 - R13 ins.</v>
      </c>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c r="AA945" s="70"/>
      <c r="AB945" s="97" t="s">
        <v>3250</v>
      </c>
      <c r="AC945" s="99" t="s">
        <v>4019</v>
      </c>
      <c r="AD945" s="102" t="str">
        <f>MaterialsTable[[#This Row],[FramingMaterial]]&amp;" Framed "&amp;MaterialsTable[[#This Row],[Framing Configuration]]&amp;" "&amp;MaterialsTable[[#This Row],[Framing Depth]]&amp;" R-"&amp;MaterialsTable[[#This Row],[CavityInsulation (R-XX)]]&amp;" ins."</f>
        <v>Wood Framed Wall16inOC 3_5In R-13 ins.</v>
      </c>
      <c r="AE945" s="97" t="s">
        <v>4020</v>
      </c>
      <c r="AF945" s="101" t="s">
        <v>3921</v>
      </c>
      <c r="AG945" s="98" t="s">
        <v>4011</v>
      </c>
      <c r="AH945" s="100" t="s">
        <v>3923</v>
      </c>
      <c r="AI945" s="98">
        <v>13</v>
      </c>
      <c r="AJ945" s="98">
        <v>7.7016499999999999</v>
      </c>
      <c r="AK945" s="99"/>
    </row>
    <row r="946" spans="1:37">
      <c r="A946" s="97" t="str">
        <f>CONCATENATE(MaterialsTable[[#This Row],[Code Category]]," - ",RIGHT(MaterialsTable[[#This Row],[Framing Configuration]],6)," - ",MaterialsTable[[#This Row],[FramingSize]]," - R",MaterialsTable[[#This Row],[CavityInsulation (R-XX)]]," ins.")</f>
        <v>Wood Framed Wall - 16inOC - 2x4 - R15 ins.</v>
      </c>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c r="AA946" s="70"/>
      <c r="AB946" s="97" t="s">
        <v>3250</v>
      </c>
      <c r="AC946" s="99" t="s">
        <v>4019</v>
      </c>
      <c r="AD946" s="102" t="str">
        <f>MaterialsTable[[#This Row],[FramingMaterial]]&amp;" Framed "&amp;MaterialsTable[[#This Row],[Framing Configuration]]&amp;" "&amp;MaterialsTable[[#This Row],[Framing Depth]]&amp;" R-"&amp;MaterialsTable[[#This Row],[CavityInsulation (R-XX)]]&amp;" ins."</f>
        <v>Wood Framed Wall16inOC 3_5In R-15 ins.</v>
      </c>
      <c r="AE946" s="97" t="s">
        <v>4020</v>
      </c>
      <c r="AF946" s="101" t="s">
        <v>3921</v>
      </c>
      <c r="AG946" s="98" t="s">
        <v>4011</v>
      </c>
      <c r="AH946" s="100" t="s">
        <v>3923</v>
      </c>
      <c r="AI946" s="98">
        <v>15</v>
      </c>
      <c r="AJ946" s="98">
        <v>8.1866500000000002</v>
      </c>
      <c r="AK946" s="99"/>
    </row>
    <row r="947" spans="1:37">
      <c r="A947" s="97" t="str">
        <f>CONCATENATE(MaterialsTable[[#This Row],[Code Category]]," - ",RIGHT(MaterialsTable[[#This Row],[Framing Configuration]],6)," - ",MaterialsTable[[#This Row],[FramingSize]]," - R",MaterialsTable[[#This Row],[CavityInsulation (R-XX)]]," ins.")</f>
        <v>Wood Framed Wall - 16inOC - 2x6 - R19 ins.</v>
      </c>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c r="AA947" s="70"/>
      <c r="AB947" s="97" t="s">
        <v>3250</v>
      </c>
      <c r="AC947" s="99" t="s">
        <v>4019</v>
      </c>
      <c r="AD947" s="102" t="str">
        <f>MaterialsTable[[#This Row],[FramingMaterial]]&amp;" Framed "&amp;MaterialsTable[[#This Row],[Framing Configuration]]&amp;" "&amp;MaterialsTable[[#This Row],[Framing Depth]]&amp;" R-"&amp;MaterialsTable[[#This Row],[CavityInsulation (R-XX)]]&amp;" ins."</f>
        <v>Wood Framed Wall16inOC 5_5In R-19 ins.</v>
      </c>
      <c r="AE947" s="97" t="s">
        <v>4020</v>
      </c>
      <c r="AF947" s="101" t="s">
        <v>3921</v>
      </c>
      <c r="AG947" s="98" t="s">
        <v>4012</v>
      </c>
      <c r="AH947" s="100" t="s">
        <v>3925</v>
      </c>
      <c r="AI947" s="98">
        <v>19</v>
      </c>
      <c r="AJ947" s="98">
        <v>11.7113</v>
      </c>
      <c r="AK947" s="99"/>
    </row>
    <row r="948" spans="1:37">
      <c r="A948" s="97" t="str">
        <f>CONCATENATE(MaterialsTable[[#This Row],[Code Category]]," - ",RIGHT(MaterialsTable[[#This Row],[Framing Configuration]],6)," - ",MaterialsTable[[#This Row],[FramingSize]]," - R",MaterialsTable[[#This Row],[CavityInsulation (R-XX)]]," ins.")</f>
        <v>Wood Framed Wall - 16inOC - 2x6 - R21 ins.</v>
      </c>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c r="AA948" s="70"/>
      <c r="AB948" s="97" t="s">
        <v>3250</v>
      </c>
      <c r="AC948" s="99" t="s">
        <v>4019</v>
      </c>
      <c r="AD948" s="102" t="str">
        <f>MaterialsTable[[#This Row],[FramingMaterial]]&amp;" Framed "&amp;MaterialsTable[[#This Row],[Framing Configuration]]&amp;" "&amp;MaterialsTable[[#This Row],[Framing Depth]]&amp;" R-"&amp;MaterialsTable[[#This Row],[CavityInsulation (R-XX)]]&amp;" ins."</f>
        <v>Wood Framed Wall16inOC 5_5In R-21 ins.</v>
      </c>
      <c r="AE948" s="97" t="s">
        <v>4020</v>
      </c>
      <c r="AF948" s="101" t="s">
        <v>3921</v>
      </c>
      <c r="AG948" s="98" t="s">
        <v>4012</v>
      </c>
      <c r="AH948" s="100" t="s">
        <v>3925</v>
      </c>
      <c r="AI948" s="98">
        <v>21</v>
      </c>
      <c r="AJ948" s="98">
        <v>12.2507</v>
      </c>
      <c r="AK948" s="99"/>
    </row>
    <row r="949" spans="1:37">
      <c r="A949" s="97" t="str">
        <f>CONCATENATE(MaterialsTable[[#This Row],[Code Category]]," - ",RIGHT(MaterialsTable[[#This Row],[Framing Configuration]],6)," - ",MaterialsTable[[#This Row],[FramingSize]]," - R",MaterialsTable[[#This Row],[CavityInsulation (R-XX)]]," ins.")</f>
        <v>Wood Framed Wall - 16inOC - 2x6 - R22 ins.</v>
      </c>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c r="AA949" s="70"/>
      <c r="AB949" s="97" t="s">
        <v>3250</v>
      </c>
      <c r="AC949" s="99" t="s">
        <v>4019</v>
      </c>
      <c r="AD949" s="102" t="str">
        <f>MaterialsTable[[#This Row],[FramingMaterial]]&amp;" Framed "&amp;MaterialsTable[[#This Row],[Framing Configuration]]&amp;" "&amp;MaterialsTable[[#This Row],[Framing Depth]]&amp;" R-"&amp;MaterialsTable[[#This Row],[CavityInsulation (R-XX)]]&amp;" ins."</f>
        <v>Wood Framed Wall16inOC 5_5In R-22 ins.</v>
      </c>
      <c r="AE949" s="97" t="s">
        <v>4020</v>
      </c>
      <c r="AF949" s="101" t="s">
        <v>3921</v>
      </c>
      <c r="AG949" s="98" t="s">
        <v>4012</v>
      </c>
      <c r="AH949" s="100" t="s">
        <v>3925</v>
      </c>
      <c r="AI949" s="98">
        <v>22</v>
      </c>
      <c r="AJ949" s="98">
        <v>12.4993</v>
      </c>
      <c r="AK949" s="99"/>
    </row>
    <row r="950" spans="1:37">
      <c r="A950" s="97" t="str">
        <f>CONCATENATE(MaterialsTable[[#This Row],[Code Category]]," - ",RIGHT(MaterialsTable[[#This Row],[Framing Configuration]],6)," - ",MaterialsTable[[#This Row],[FramingSize]]," - R",MaterialsTable[[#This Row],[CavityInsulation (R-XX)]]," ins.")</f>
        <v>Wood Framed Wall - 16inOC - 2x8 - R19 ins.</v>
      </c>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c r="AA950" s="70"/>
      <c r="AB950" s="97" t="s">
        <v>3250</v>
      </c>
      <c r="AC950" s="99" t="s">
        <v>4019</v>
      </c>
      <c r="AD950" s="102" t="str">
        <f>MaterialsTable[[#This Row],[FramingMaterial]]&amp;" Framed "&amp;MaterialsTable[[#This Row],[Framing Configuration]]&amp;" "&amp;MaterialsTable[[#This Row],[Framing Depth]]&amp;" R-"&amp;MaterialsTable[[#This Row],[CavityInsulation (R-XX)]]&amp;" ins."</f>
        <v>Wood Framed Wall16inOC 7_25In R-19 ins.</v>
      </c>
      <c r="AE950" s="97" t="s">
        <v>4020</v>
      </c>
      <c r="AF950" s="101" t="s">
        <v>3921</v>
      </c>
      <c r="AG950" s="98" t="s">
        <v>4013</v>
      </c>
      <c r="AH950" s="100" t="s">
        <v>3927</v>
      </c>
      <c r="AI950" s="98">
        <v>19</v>
      </c>
      <c r="AJ950" s="98">
        <v>13.4581</v>
      </c>
      <c r="AK950" s="99"/>
    </row>
    <row r="951" spans="1:37">
      <c r="A951" s="97" t="str">
        <f>CONCATENATE(MaterialsTable[[#This Row],[Code Category]]," - ",RIGHT(MaterialsTable[[#This Row],[Framing Configuration]],6)," - ",MaterialsTable[[#This Row],[FramingSize]]," - R",MaterialsTable[[#This Row],[CavityInsulation (R-XX)]]," ins.")</f>
        <v>Wood Framed Wall - 16inOC - 2x8 - R22 ins.</v>
      </c>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c r="AA951" s="70"/>
      <c r="AB951" s="97" t="s">
        <v>3250</v>
      </c>
      <c r="AC951" s="99" t="s">
        <v>4019</v>
      </c>
      <c r="AD951" s="102" t="str">
        <f>MaterialsTable[[#This Row],[FramingMaterial]]&amp;" Framed "&amp;MaterialsTable[[#This Row],[Framing Configuration]]&amp;" "&amp;MaterialsTable[[#This Row],[Framing Depth]]&amp;" R-"&amp;MaterialsTable[[#This Row],[CavityInsulation (R-XX)]]&amp;" ins."</f>
        <v>Wood Framed Wall16inOC 7_25In R-22 ins.</v>
      </c>
      <c r="AE951" s="97" t="s">
        <v>4020</v>
      </c>
      <c r="AF951" s="101" t="s">
        <v>3921</v>
      </c>
      <c r="AG951" s="98" t="s">
        <v>4013</v>
      </c>
      <c r="AH951" s="100" t="s">
        <v>3927</v>
      </c>
      <c r="AI951" s="98">
        <v>22</v>
      </c>
      <c r="AJ951" s="98">
        <v>14.5092</v>
      </c>
      <c r="AK951" s="99"/>
    </row>
    <row r="952" spans="1:37">
      <c r="A952" s="97" t="str">
        <f>CONCATENATE(MaterialsTable[[#This Row],[Code Category]]," - ",RIGHT(MaterialsTable[[#This Row],[Framing Configuration]],6)," - ",MaterialsTable[[#This Row],[FramingSize]]," - R",MaterialsTable[[#This Row],[CavityInsulation (R-XX)]]," ins.")</f>
        <v>Wood Framed Wall - 16inOC - 2x8 - R25 ins.</v>
      </c>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c r="AA952" s="70"/>
      <c r="AB952" s="97" t="s">
        <v>3250</v>
      </c>
      <c r="AC952" s="99" t="s">
        <v>4019</v>
      </c>
      <c r="AD952" s="102" t="str">
        <f>MaterialsTable[[#This Row],[FramingMaterial]]&amp;" Framed "&amp;MaterialsTable[[#This Row],[Framing Configuration]]&amp;" "&amp;MaterialsTable[[#This Row],[Framing Depth]]&amp;" R-"&amp;MaterialsTable[[#This Row],[CavityInsulation (R-XX)]]&amp;" ins."</f>
        <v>Wood Framed Wall16inOC 7_25In R-25 ins.</v>
      </c>
      <c r="AE952" s="97" t="s">
        <v>4020</v>
      </c>
      <c r="AF952" s="101" t="s">
        <v>3921</v>
      </c>
      <c r="AG952" s="98" t="s">
        <v>4013</v>
      </c>
      <c r="AH952" s="100" t="s">
        <v>3927</v>
      </c>
      <c r="AI952" s="98">
        <v>25</v>
      </c>
      <c r="AJ952" s="98">
        <v>15.4247</v>
      </c>
      <c r="AK952" s="99"/>
    </row>
    <row r="953" spans="1:37">
      <c r="A953" s="97" t="str">
        <f>CONCATENATE(MaterialsTable[[#This Row],[Code Category]]," - ",RIGHT(MaterialsTable[[#This Row],[Framing Configuration]],6)," - ",MaterialsTable[[#This Row],[FramingSize]]," - R",MaterialsTable[[#This Row],[CavityInsulation (R-XX)]]," ins.")</f>
        <v>Wood Framed Wall - 16inOC - 2x8 - R30 ins.</v>
      </c>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c r="AA953" s="70"/>
      <c r="AB953" s="97" t="s">
        <v>3250</v>
      </c>
      <c r="AC953" s="99" t="s">
        <v>4019</v>
      </c>
      <c r="AD953" s="102" t="str">
        <f>MaterialsTable[[#This Row],[FramingMaterial]]&amp;" Framed "&amp;MaterialsTable[[#This Row],[Framing Configuration]]&amp;" "&amp;MaterialsTable[[#This Row],[Framing Depth]]&amp;" R-"&amp;MaterialsTable[[#This Row],[CavityInsulation (R-XX)]]&amp;" ins."</f>
        <v>Wood Framed Wall16inOC 7_25In R-30 ins.</v>
      </c>
      <c r="AE953" s="97" t="s">
        <v>4020</v>
      </c>
      <c r="AF953" s="101" t="s">
        <v>3921</v>
      </c>
      <c r="AG953" s="98" t="s">
        <v>4013</v>
      </c>
      <c r="AH953" s="100" t="s">
        <v>3927</v>
      </c>
      <c r="AI953" s="98">
        <v>30</v>
      </c>
      <c r="AJ953" s="98">
        <v>16.713699999999999</v>
      </c>
      <c r="AK953" s="99"/>
    </row>
    <row r="954" spans="1:37">
      <c r="A954" s="97" t="str">
        <f>CONCATENATE(MaterialsTable[[#This Row],[Code Category]]," - ",RIGHT(MaterialsTable[[#This Row],[Framing Configuration]],6)," - ",MaterialsTable[[#This Row],[FramingSize]]," - R",MaterialsTable[[#This Row],[CavityInsulation (R-XX)]]," ins.")</f>
        <v>Wood Framed Wall - 24inOC - 2x4 - R11 ins.</v>
      </c>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c r="AA954" s="70"/>
      <c r="AB954" s="97" t="s">
        <v>3250</v>
      </c>
      <c r="AC954" s="99" t="s">
        <v>4019</v>
      </c>
      <c r="AD954" s="102" t="str">
        <f>MaterialsTable[[#This Row],[FramingMaterial]]&amp;" Framed "&amp;MaterialsTable[[#This Row],[Framing Configuration]]&amp;" "&amp;MaterialsTable[[#This Row],[Framing Depth]]&amp;" R-"&amp;MaterialsTable[[#This Row],[CavityInsulation (R-XX)]]&amp;" ins."</f>
        <v>Wood Framed Wall24inOC 3_5In R-11 ins.</v>
      </c>
      <c r="AE954" s="97" t="s">
        <v>4020</v>
      </c>
      <c r="AF954" s="101" t="s">
        <v>3928</v>
      </c>
      <c r="AG954" s="98" t="s">
        <v>4011</v>
      </c>
      <c r="AH954" s="100" t="s">
        <v>3923</v>
      </c>
      <c r="AI954" s="98">
        <v>11</v>
      </c>
      <c r="AJ954" s="98">
        <v>7.44041</v>
      </c>
      <c r="AK954" s="99"/>
    </row>
    <row r="955" spans="1:37">
      <c r="A955" s="97" t="str">
        <f>CONCATENATE(MaterialsTable[[#This Row],[Code Category]]," - ",RIGHT(MaterialsTable[[#This Row],[Framing Configuration]],6)," - ",MaterialsTable[[#This Row],[FramingSize]]," - R",MaterialsTable[[#This Row],[CavityInsulation (R-XX)]]," ins.")</f>
        <v>Wood Framed Wall - 24inOC - 2x4 - R13 ins.</v>
      </c>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c r="AA955" s="70"/>
      <c r="AB955" s="97" t="s">
        <v>3250</v>
      </c>
      <c r="AC955" s="99" t="s">
        <v>4019</v>
      </c>
      <c r="AD955" s="102" t="str">
        <f>MaterialsTable[[#This Row],[FramingMaterial]]&amp;" Framed "&amp;MaterialsTable[[#This Row],[Framing Configuration]]&amp;" "&amp;MaterialsTable[[#This Row],[Framing Depth]]&amp;" R-"&amp;MaterialsTable[[#This Row],[CavityInsulation (R-XX)]]&amp;" ins."</f>
        <v>Wood Framed Wall24inOC 3_5In R-13 ins.</v>
      </c>
      <c r="AE955" s="97" t="s">
        <v>4020</v>
      </c>
      <c r="AF955" s="101" t="s">
        <v>3928</v>
      </c>
      <c r="AG955" s="98" t="s">
        <v>4011</v>
      </c>
      <c r="AH955" s="100" t="s">
        <v>3923</v>
      </c>
      <c r="AI955" s="98">
        <v>13</v>
      </c>
      <c r="AJ955" s="98">
        <v>8.0976900000000001</v>
      </c>
      <c r="AK955" s="99"/>
    </row>
    <row r="956" spans="1:37">
      <c r="A956" s="97" t="str">
        <f>CONCATENATE(MaterialsTable[[#This Row],[Code Category]]," - ",RIGHT(MaterialsTable[[#This Row],[Framing Configuration]],6)," - ",MaterialsTable[[#This Row],[FramingSize]]," - R",MaterialsTable[[#This Row],[CavityInsulation (R-XX)]]," ins.")</f>
        <v>Wood Framed Wall - 24inOC - 2x4 - R15 ins.</v>
      </c>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c r="AA956" s="70"/>
      <c r="AB956" s="97" t="s">
        <v>3250</v>
      </c>
      <c r="AC956" s="99" t="s">
        <v>4019</v>
      </c>
      <c r="AD956" s="102" t="str">
        <f>MaterialsTable[[#This Row],[FramingMaterial]]&amp;" Framed "&amp;MaterialsTable[[#This Row],[Framing Configuration]]&amp;" "&amp;MaterialsTable[[#This Row],[Framing Depth]]&amp;" R-"&amp;MaterialsTable[[#This Row],[CavityInsulation (R-XX)]]&amp;" ins."</f>
        <v>Wood Framed Wall24inOC 3_5In R-15 ins.</v>
      </c>
      <c r="AE956" s="97" t="s">
        <v>4020</v>
      </c>
      <c r="AF956" s="101" t="s">
        <v>3928</v>
      </c>
      <c r="AG956" s="98" t="s">
        <v>4011</v>
      </c>
      <c r="AH956" s="100" t="s">
        <v>3923</v>
      </c>
      <c r="AI956" s="98">
        <v>15</v>
      </c>
      <c r="AJ956" s="98">
        <v>8.6585999999999999</v>
      </c>
      <c r="AK956" s="99"/>
    </row>
    <row r="957" spans="1:37">
      <c r="A957" s="97" t="str">
        <f>CONCATENATE(MaterialsTable[[#This Row],[Code Category]]," - ",RIGHT(MaterialsTable[[#This Row],[Framing Configuration]],6)," - ",MaterialsTable[[#This Row],[FramingSize]]," - R",MaterialsTable[[#This Row],[CavityInsulation (R-XX)]]," ins.")</f>
        <v>Wood Framed Wall - 24inOC - 2x6 - R19 ins.</v>
      </c>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c r="AA957" s="70"/>
      <c r="AB957" s="97" t="s">
        <v>3250</v>
      </c>
      <c r="AC957" s="99" t="s">
        <v>4019</v>
      </c>
      <c r="AD957" s="102" t="str">
        <f>MaterialsTable[[#This Row],[FramingMaterial]]&amp;" Framed "&amp;MaterialsTable[[#This Row],[Framing Configuration]]&amp;" "&amp;MaterialsTable[[#This Row],[Framing Depth]]&amp;" R-"&amp;MaterialsTable[[#This Row],[CavityInsulation (R-XX)]]&amp;" ins."</f>
        <v>Wood Framed Wall24inOC 5_5In R-19 ins.</v>
      </c>
      <c r="AE957" s="97" t="s">
        <v>4020</v>
      </c>
      <c r="AF957" s="101" t="s">
        <v>3928</v>
      </c>
      <c r="AG957" s="98" t="s">
        <v>4012</v>
      </c>
      <c r="AH957" s="100" t="s">
        <v>3925</v>
      </c>
      <c r="AI957" s="98">
        <v>19</v>
      </c>
      <c r="AJ957" s="98">
        <v>12.2765</v>
      </c>
      <c r="AK957" s="99"/>
    </row>
    <row r="958" spans="1:37">
      <c r="A958" s="97" t="str">
        <f>CONCATENATE(MaterialsTable[[#This Row],[Code Category]]," - ",RIGHT(MaterialsTable[[#This Row],[Framing Configuration]],6)," - ",MaterialsTable[[#This Row],[FramingSize]]," - R",MaterialsTable[[#This Row],[CavityInsulation (R-XX)]]," ins.")</f>
        <v>Wood Framed Wall - 24inOC - 2x6 - R21 ins.</v>
      </c>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c r="AA958" s="70"/>
      <c r="AB958" s="97" t="s">
        <v>3250</v>
      </c>
      <c r="AC958" s="99" t="s">
        <v>4019</v>
      </c>
      <c r="AD958" s="102" t="str">
        <f>MaterialsTable[[#This Row],[FramingMaterial]]&amp;" Framed "&amp;MaterialsTable[[#This Row],[Framing Configuration]]&amp;" "&amp;MaterialsTable[[#This Row],[Framing Depth]]&amp;" R-"&amp;MaterialsTable[[#This Row],[CavityInsulation (R-XX)]]&amp;" ins."</f>
        <v>Wood Framed Wall24inOC 5_5In R-21 ins.</v>
      </c>
      <c r="AE958" s="97" t="s">
        <v>4020</v>
      </c>
      <c r="AF958" s="101" t="s">
        <v>3928</v>
      </c>
      <c r="AG958" s="98" t="s">
        <v>4012</v>
      </c>
      <c r="AH958" s="100" t="s">
        <v>3925</v>
      </c>
      <c r="AI958" s="98">
        <v>21</v>
      </c>
      <c r="AJ958" s="98">
        <v>12.8954</v>
      </c>
      <c r="AK958" s="99"/>
    </row>
    <row r="959" spans="1:37">
      <c r="A959" s="97" t="str">
        <f>CONCATENATE(MaterialsTable[[#This Row],[Code Category]]," - ",RIGHT(MaterialsTable[[#This Row],[Framing Configuration]],6)," - ",MaterialsTable[[#This Row],[FramingSize]]," - R",MaterialsTable[[#This Row],[CavityInsulation (R-XX)]]," ins.")</f>
        <v>Wood Framed Wall - 24inOC - 2x6 - R22 ins.</v>
      </c>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c r="AA959" s="70"/>
      <c r="AB959" s="97" t="s">
        <v>3250</v>
      </c>
      <c r="AC959" s="99" t="s">
        <v>4019</v>
      </c>
      <c r="AD959" s="102" t="str">
        <f>MaterialsTable[[#This Row],[FramingMaterial]]&amp;" Framed "&amp;MaterialsTable[[#This Row],[Framing Configuration]]&amp;" "&amp;MaterialsTable[[#This Row],[Framing Depth]]&amp;" R-"&amp;MaterialsTable[[#This Row],[CavityInsulation (R-XX)]]&amp;" ins."</f>
        <v>Wood Framed Wall24inOC 5_5In R-22 ins.</v>
      </c>
      <c r="AE959" s="97" t="s">
        <v>4020</v>
      </c>
      <c r="AF959" s="101" t="s">
        <v>3928</v>
      </c>
      <c r="AG959" s="98" t="s">
        <v>4012</v>
      </c>
      <c r="AH959" s="100" t="s">
        <v>3925</v>
      </c>
      <c r="AI959" s="98">
        <v>22</v>
      </c>
      <c r="AJ959" s="98">
        <v>13.182399999999999</v>
      </c>
      <c r="AK959" s="99"/>
    </row>
    <row r="960" spans="1:37">
      <c r="A960" s="97" t="str">
        <f>CONCATENATE(MaterialsTable[[#This Row],[Code Category]]," - ",RIGHT(MaterialsTable[[#This Row],[Framing Configuration]],6)," - ",MaterialsTable[[#This Row],[FramingSize]]," - R",MaterialsTable[[#This Row],[CavityInsulation (R-XX)]]," ins.")</f>
        <v>Wood Framed Wall - 24inOC - 2x8 - R19 ins.</v>
      </c>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c r="AA960" s="70"/>
      <c r="AB960" s="97" t="s">
        <v>3250</v>
      </c>
      <c r="AC960" s="99" t="s">
        <v>4019</v>
      </c>
      <c r="AD960" s="102" t="str">
        <f>MaterialsTable[[#This Row],[FramingMaterial]]&amp;" Framed "&amp;MaterialsTable[[#This Row],[Framing Configuration]]&amp;" "&amp;MaterialsTable[[#This Row],[Framing Depth]]&amp;" R-"&amp;MaterialsTable[[#This Row],[CavityInsulation (R-XX)]]&amp;" ins."</f>
        <v>Wood Framed Wall24inOC 7_25In R-19 ins.</v>
      </c>
      <c r="AE960" s="97" t="s">
        <v>4020</v>
      </c>
      <c r="AF960" s="101" t="s">
        <v>3928</v>
      </c>
      <c r="AG960" s="98" t="s">
        <v>4013</v>
      </c>
      <c r="AH960" s="100" t="s">
        <v>3927</v>
      </c>
      <c r="AI960" s="98">
        <v>19</v>
      </c>
      <c r="AJ960" s="98">
        <v>13.946199999999999</v>
      </c>
      <c r="AK960" s="99"/>
    </row>
    <row r="961" spans="1:37">
      <c r="A961" s="97" t="str">
        <f>CONCATENATE(MaterialsTable[[#This Row],[Code Category]]," - ",RIGHT(MaterialsTable[[#This Row],[Framing Configuration]],6)," - ",MaterialsTable[[#This Row],[FramingSize]]," - R",MaterialsTable[[#This Row],[CavityInsulation (R-XX)]]," ins.")</f>
        <v>Wood Framed Wall - 24inOC - 2x8 - R22 ins.</v>
      </c>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c r="AA961" s="70"/>
      <c r="AB961" s="97" t="s">
        <v>3250</v>
      </c>
      <c r="AC961" s="99" t="s">
        <v>4019</v>
      </c>
      <c r="AD961" s="102" t="str">
        <f>MaterialsTable[[#This Row],[FramingMaterial]]&amp;" Framed "&amp;MaterialsTable[[#This Row],[Framing Configuration]]&amp;" "&amp;MaterialsTable[[#This Row],[Framing Depth]]&amp;" R-"&amp;MaterialsTable[[#This Row],[CavityInsulation (R-XX)]]&amp;" ins."</f>
        <v>Wood Framed Wall24inOC 7_25In R-22 ins.</v>
      </c>
      <c r="AE961" s="97" t="s">
        <v>4020</v>
      </c>
      <c r="AF961" s="101" t="s">
        <v>3928</v>
      </c>
      <c r="AG961" s="98" t="s">
        <v>4013</v>
      </c>
      <c r="AH961" s="100" t="s">
        <v>3927</v>
      </c>
      <c r="AI961" s="98">
        <v>22</v>
      </c>
      <c r="AJ961" s="98">
        <v>15.1272</v>
      </c>
      <c r="AK961" s="99"/>
    </row>
    <row r="962" spans="1:37">
      <c r="A962" s="97" t="str">
        <f>CONCATENATE(MaterialsTable[[#This Row],[Code Category]]," - ",RIGHT(MaterialsTable[[#This Row],[Framing Configuration]],6)," - ",MaterialsTable[[#This Row],[FramingSize]]," - R",MaterialsTable[[#This Row],[CavityInsulation (R-XX)]]," ins.")</f>
        <v>Wood Framed Wall - 24inOC - 2x8 - R25 ins.</v>
      </c>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c r="AA962" s="70"/>
      <c r="AB962" s="97" t="s">
        <v>3250</v>
      </c>
      <c r="AC962" s="99" t="s">
        <v>4019</v>
      </c>
      <c r="AD962" s="102" t="str">
        <f>MaterialsTable[[#This Row],[FramingMaterial]]&amp;" Framed "&amp;MaterialsTable[[#This Row],[Framing Configuration]]&amp;" "&amp;MaterialsTable[[#This Row],[Framing Depth]]&amp;" R-"&amp;MaterialsTable[[#This Row],[CavityInsulation (R-XX)]]&amp;" ins."</f>
        <v>Wood Framed Wall24inOC 7_25In R-25 ins.</v>
      </c>
      <c r="AE962" s="97" t="s">
        <v>4020</v>
      </c>
      <c r="AF962" s="101" t="s">
        <v>3928</v>
      </c>
      <c r="AG962" s="98" t="s">
        <v>4013</v>
      </c>
      <c r="AH962" s="100" t="s">
        <v>3927</v>
      </c>
      <c r="AI962" s="98">
        <v>25</v>
      </c>
      <c r="AJ962" s="98">
        <v>16.1678</v>
      </c>
      <c r="AK962" s="99"/>
    </row>
    <row r="963" spans="1:37">
      <c r="A963" s="97" t="str">
        <f>CONCATENATE(MaterialsTable[[#This Row],[Code Category]]," - ",RIGHT(MaterialsTable[[#This Row],[Framing Configuration]],6)," - ",MaterialsTable[[#This Row],[FramingSize]]," - R",MaterialsTable[[#This Row],[CavityInsulation (R-XX)]]," ins.")</f>
        <v>Wood Framed Wall - 24inOC - 2x8 - R30 ins.</v>
      </c>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c r="AA963" s="70"/>
      <c r="AB963" s="97" t="s">
        <v>3250</v>
      </c>
      <c r="AC963" s="99" t="s">
        <v>4019</v>
      </c>
      <c r="AD963" s="102" t="str">
        <f>MaterialsTable[[#This Row],[FramingMaterial]]&amp;" Framed "&amp;MaterialsTable[[#This Row],[Framing Configuration]]&amp;" "&amp;MaterialsTable[[#This Row],[Framing Depth]]&amp;" R-"&amp;MaterialsTable[[#This Row],[CavityInsulation (R-XX)]]&amp;" ins."</f>
        <v>Wood Framed Wall24inOC 7_25In R-30 ins.</v>
      </c>
      <c r="AE963" s="97" t="s">
        <v>4020</v>
      </c>
      <c r="AF963" s="101" t="s">
        <v>3928</v>
      </c>
      <c r="AG963" s="98" t="s">
        <v>4013</v>
      </c>
      <c r="AH963" s="100" t="s">
        <v>3927</v>
      </c>
      <c r="AI963" s="98">
        <v>30</v>
      </c>
      <c r="AJ963" s="98">
        <v>17.651800000000001</v>
      </c>
      <c r="AK963" s="99"/>
    </row>
    <row r="964" spans="1:37" s="97" customFormat="1">
      <c r="A964" s="97" t="str">
        <f>CONCATENATE(MaterialsTable[[#This Row],[Code Category]]," - ",RIGHT(MaterialsTable[[#This Row],[Framing Configuration]],6)," - ",MaterialsTable[[#This Row],[FramingSize]]," - R",MaterialsTable[[#This Row],[CavityInsulation (R-XX)]]," ins. AWS")</f>
        <v>Wood Framed Wall - 24inOC - 2x4 - R11 ins. AWS</v>
      </c>
      <c r="AB964" s="97" t="s">
        <v>3250</v>
      </c>
      <c r="AC964" s="99" t="s">
        <v>4019</v>
      </c>
      <c r="AD964" s="102" t="str">
        <f>MaterialsTable[[#This Row],[FramingMaterial]]&amp;" Framed "&amp;MaterialsTable[[#This Row],[Framing Configuration]]&amp;" "&amp;MaterialsTable[[#This Row],[Framing Depth]]&amp;" R-"&amp;MaterialsTable[[#This Row],[CavityInsulation (R-XX)]]&amp;" ins."</f>
        <v>Wood Framed WallAWS24inOC 3_5In R-11 ins.</v>
      </c>
      <c r="AE964" s="97" t="s">
        <v>4020</v>
      </c>
      <c r="AF964" s="101" t="s">
        <v>4024</v>
      </c>
      <c r="AG964" s="98" t="s">
        <v>4011</v>
      </c>
      <c r="AH964" s="100" t="s">
        <v>3923</v>
      </c>
      <c r="AI964" s="98">
        <v>11</v>
      </c>
      <c r="AJ964" s="98">
        <v>8.0310600000000001</v>
      </c>
      <c r="AK964" s="99"/>
    </row>
    <row r="965" spans="1:37" s="97" customFormat="1">
      <c r="A965" s="97" t="str">
        <f>CONCATENATE(MaterialsTable[[#This Row],[Code Category]]," - ",RIGHT(MaterialsTable[[#This Row],[Framing Configuration]],6)," - ",MaterialsTable[[#This Row],[FramingSize]]," - R",MaterialsTable[[#This Row],[CavityInsulation (R-XX)]]," ins. AWS")</f>
        <v>Wood Framed Wall - 24inOC - 2x4 - R13 ins. AWS</v>
      </c>
      <c r="AB965" s="97" t="s">
        <v>3250</v>
      </c>
      <c r="AC965" s="99" t="s">
        <v>4019</v>
      </c>
      <c r="AD965" s="102" t="str">
        <f>MaterialsTable[[#This Row],[FramingMaterial]]&amp;" Framed "&amp;MaterialsTable[[#This Row],[Framing Configuration]]&amp;" "&amp;MaterialsTable[[#This Row],[Framing Depth]]&amp;" R-"&amp;MaterialsTable[[#This Row],[CavityInsulation (R-XX)]]&amp;" ins."</f>
        <v>Wood Framed WallAWS24inOC 3_5In R-13 ins.</v>
      </c>
      <c r="AE965" s="97" t="s">
        <v>4020</v>
      </c>
      <c r="AF965" s="101" t="s">
        <v>4024</v>
      </c>
      <c r="AG965" s="98" t="s">
        <v>4011</v>
      </c>
      <c r="AH965" s="100" t="s">
        <v>3923</v>
      </c>
      <c r="AI965" s="98">
        <v>13</v>
      </c>
      <c r="AJ965" s="98">
        <v>8.8567499999999999</v>
      </c>
      <c r="AK965" s="99"/>
    </row>
    <row r="966" spans="1:37" s="97" customFormat="1">
      <c r="A966" s="97" t="str">
        <f>CONCATENATE(MaterialsTable[[#This Row],[Code Category]]," - ",RIGHT(MaterialsTable[[#This Row],[Framing Configuration]],6)," - ",MaterialsTable[[#This Row],[FramingSize]]," - R",MaterialsTable[[#This Row],[CavityInsulation (R-XX)]]," ins. AWS")</f>
        <v>Wood Framed Wall - 24inOC - 2x4 - R15 ins. AWS</v>
      </c>
      <c r="AB966" s="97" t="s">
        <v>3250</v>
      </c>
      <c r="AC966" s="99" t="s">
        <v>4019</v>
      </c>
      <c r="AD966" s="102" t="str">
        <f>MaterialsTable[[#This Row],[FramingMaterial]]&amp;" Framed "&amp;MaterialsTable[[#This Row],[Framing Configuration]]&amp;" "&amp;MaterialsTable[[#This Row],[Framing Depth]]&amp;" R-"&amp;MaterialsTable[[#This Row],[CavityInsulation (R-XX)]]&amp;" ins."</f>
        <v>Wood Framed WallAWS24inOC 3_5In R-15 ins.</v>
      </c>
      <c r="AE966" s="97" t="s">
        <v>4020</v>
      </c>
      <c r="AF966" s="101" t="s">
        <v>4024</v>
      </c>
      <c r="AG966" s="98" t="s">
        <v>4011</v>
      </c>
      <c r="AH966" s="100" t="s">
        <v>3923</v>
      </c>
      <c r="AI966" s="98">
        <v>15</v>
      </c>
      <c r="AJ966" s="98">
        <v>9.57897</v>
      </c>
      <c r="AK966" s="99"/>
    </row>
    <row r="967" spans="1:37" s="97" customFormat="1">
      <c r="A967" s="97" t="str">
        <f>CONCATENATE(MaterialsTable[[#This Row],[Code Category]]," - ",RIGHT(MaterialsTable[[#This Row],[Framing Configuration]],6)," - ",MaterialsTable[[#This Row],[FramingSize]]," - R",MaterialsTable[[#This Row],[CavityInsulation (R-XX)]]," ins. AWS")</f>
        <v>Wood Framed Wall - 24inOC - 2x6 - R19 ins. AWS</v>
      </c>
      <c r="AB967" s="97" t="s">
        <v>3250</v>
      </c>
      <c r="AC967" s="99" t="s">
        <v>4019</v>
      </c>
      <c r="AD967" s="102" t="str">
        <f>MaterialsTable[[#This Row],[FramingMaterial]]&amp;" Framed "&amp;MaterialsTable[[#This Row],[Framing Configuration]]&amp;" "&amp;MaterialsTable[[#This Row],[Framing Depth]]&amp;" R-"&amp;MaterialsTable[[#This Row],[CavityInsulation (R-XX)]]&amp;" ins."</f>
        <v>Wood Framed WallAWS24inOC 5_5In R-19 ins.</v>
      </c>
      <c r="AE967" s="97" t="s">
        <v>4020</v>
      </c>
      <c r="AF967" s="101" t="s">
        <v>4024</v>
      </c>
      <c r="AG967" s="98" t="s">
        <v>4012</v>
      </c>
      <c r="AH967" s="100" t="s">
        <v>3925</v>
      </c>
      <c r="AI967" s="98">
        <v>19</v>
      </c>
      <c r="AJ967" s="98">
        <v>13.350199999999999</v>
      </c>
      <c r="AK967" s="99"/>
    </row>
    <row r="968" spans="1:37" s="97" customFormat="1">
      <c r="A968" s="97" t="str">
        <f>CONCATENATE(MaterialsTable[[#This Row],[Code Category]]," - ",RIGHT(MaterialsTable[[#This Row],[Framing Configuration]],6)," - ",MaterialsTable[[#This Row],[FramingSize]]," - R",MaterialsTable[[#This Row],[CavityInsulation (R-XX)]]," ins. AWS")</f>
        <v>Wood Framed Wall - 24inOC - 2x6 - R21 ins. AWS</v>
      </c>
      <c r="AB968" s="97" t="s">
        <v>3250</v>
      </c>
      <c r="AC968" s="99" t="s">
        <v>4019</v>
      </c>
      <c r="AD968" s="102" t="str">
        <f>MaterialsTable[[#This Row],[FramingMaterial]]&amp;" Framed "&amp;MaterialsTable[[#This Row],[Framing Configuration]]&amp;" "&amp;MaterialsTable[[#This Row],[Framing Depth]]&amp;" R-"&amp;MaterialsTable[[#This Row],[CavityInsulation (R-XX)]]&amp;" ins."</f>
        <v>Wood Framed WallAWS24inOC 5_5In R-21 ins.</v>
      </c>
      <c r="AE968" s="97" t="s">
        <v>4020</v>
      </c>
      <c r="AF968" s="101" t="s">
        <v>4024</v>
      </c>
      <c r="AG968" s="98" t="s">
        <v>4012</v>
      </c>
      <c r="AH968" s="100" t="s">
        <v>3925</v>
      </c>
      <c r="AI968" s="98">
        <v>21</v>
      </c>
      <c r="AJ968" s="98">
        <v>14.135300000000001</v>
      </c>
      <c r="AK968" s="99"/>
    </row>
    <row r="969" spans="1:37" s="97" customFormat="1">
      <c r="A969" s="97" t="str">
        <f>CONCATENATE(MaterialsTable[[#This Row],[Code Category]]," - ",RIGHT(MaterialsTable[[#This Row],[Framing Configuration]],6)," - ",MaterialsTable[[#This Row],[FramingSize]]," - R",MaterialsTable[[#This Row],[CavityInsulation (R-XX)]]," ins. AWS")</f>
        <v>Wood Framed Wall - 24inOC - 2x6 - R22 ins. AWS</v>
      </c>
      <c r="AB969" s="97" t="s">
        <v>3250</v>
      </c>
      <c r="AC969" s="99" t="s">
        <v>4019</v>
      </c>
      <c r="AD969" s="102" t="str">
        <f>MaterialsTable[[#This Row],[FramingMaterial]]&amp;" Framed "&amp;MaterialsTable[[#This Row],[Framing Configuration]]&amp;" "&amp;MaterialsTable[[#This Row],[Framing Depth]]&amp;" R-"&amp;MaterialsTable[[#This Row],[CavityInsulation (R-XX)]]&amp;" ins."</f>
        <v>Wood Framed WallAWS24inOC 5_5In R-22 ins.</v>
      </c>
      <c r="AE969" s="97" t="s">
        <v>4020</v>
      </c>
      <c r="AF969" s="101" t="s">
        <v>4024</v>
      </c>
      <c r="AG969" s="98" t="s">
        <v>4012</v>
      </c>
      <c r="AH969" s="100" t="s">
        <v>3925</v>
      </c>
      <c r="AI969" s="98">
        <v>22</v>
      </c>
      <c r="AJ969" s="98">
        <v>14.5036</v>
      </c>
      <c r="AK969" s="99"/>
    </row>
    <row r="970" spans="1:37" s="97" customFormat="1">
      <c r="A970" s="97" t="str">
        <f>CONCATENATE(MaterialsTable[[#This Row],[Code Category]]," - ",RIGHT(MaterialsTable[[#This Row],[Framing Configuration]],6)," - ",MaterialsTable[[#This Row],[FramingSize]]," - R",MaterialsTable[[#This Row],[CavityInsulation (R-XX)]]," ins. AWS")</f>
        <v>Wood Framed Wall - 24inOC - 2x8 - R19 ins. AWS</v>
      </c>
      <c r="AB970" s="97" t="s">
        <v>3250</v>
      </c>
      <c r="AC970" s="99" t="s">
        <v>4019</v>
      </c>
      <c r="AD970" s="102" t="str">
        <f>MaterialsTable[[#This Row],[FramingMaterial]]&amp;" Framed "&amp;MaterialsTable[[#This Row],[Framing Configuration]]&amp;" "&amp;MaterialsTable[[#This Row],[Framing Depth]]&amp;" R-"&amp;MaterialsTable[[#This Row],[CavityInsulation (R-XX)]]&amp;" ins."</f>
        <v>Wood Framed WallAWS24inOC 7_25In R-19 ins.</v>
      </c>
      <c r="AE970" s="97" t="s">
        <v>4020</v>
      </c>
      <c r="AF970" s="101" t="s">
        <v>4024</v>
      </c>
      <c r="AG970" s="98" t="s">
        <v>4013</v>
      </c>
      <c r="AH970" s="100" t="s">
        <v>3927</v>
      </c>
      <c r="AI970" s="98">
        <v>19</v>
      </c>
      <c r="AJ970" s="98">
        <v>14.843500000000001</v>
      </c>
      <c r="AK970" s="99"/>
    </row>
    <row r="971" spans="1:37" s="97" customFormat="1">
      <c r="A971" s="97" t="str">
        <f>CONCATENATE(MaterialsTable[[#This Row],[Code Category]]," - ",RIGHT(MaterialsTable[[#This Row],[Framing Configuration]],6)," - ",MaterialsTable[[#This Row],[FramingSize]]," - R",MaterialsTable[[#This Row],[CavityInsulation (R-XX)]]," ins. AWS")</f>
        <v>Wood Framed Wall - 24inOC - 2x8 - R22 ins. AWS</v>
      </c>
      <c r="AB971" s="97" t="s">
        <v>3250</v>
      </c>
      <c r="AC971" s="99" t="s">
        <v>4019</v>
      </c>
      <c r="AD971" s="102" t="str">
        <f>MaterialsTable[[#This Row],[FramingMaterial]]&amp;" Framed "&amp;MaterialsTable[[#This Row],[Framing Configuration]]&amp;" "&amp;MaterialsTable[[#This Row],[Framing Depth]]&amp;" R-"&amp;MaterialsTable[[#This Row],[CavityInsulation (R-XX)]]&amp;" ins."</f>
        <v>Wood Framed WallAWS24inOC 7_25In R-22 ins.</v>
      </c>
      <c r="AE971" s="97" t="s">
        <v>4020</v>
      </c>
      <c r="AF971" s="101" t="s">
        <v>4024</v>
      </c>
      <c r="AG971" s="98" t="s">
        <v>4013</v>
      </c>
      <c r="AH971" s="100" t="s">
        <v>3927</v>
      </c>
      <c r="AI971" s="98">
        <v>22</v>
      </c>
      <c r="AJ971" s="98">
        <v>16.2834</v>
      </c>
      <c r="AK971" s="99"/>
    </row>
    <row r="972" spans="1:37" s="97" customFormat="1">
      <c r="A972" s="97" t="str">
        <f>CONCATENATE(MaterialsTable[[#This Row],[Code Category]]," - ",RIGHT(MaterialsTable[[#This Row],[Framing Configuration]],6)," - ",MaterialsTable[[#This Row],[FramingSize]]," - R",MaterialsTable[[#This Row],[CavityInsulation (R-XX)]]," ins. AWS")</f>
        <v>Wood Framed Wall - 24inOC - 2x8 - R25 ins. AWS</v>
      </c>
      <c r="AB972" s="97" t="s">
        <v>3250</v>
      </c>
      <c r="AC972" s="99" t="s">
        <v>4019</v>
      </c>
      <c r="AD972" s="102" t="str">
        <f>MaterialsTable[[#This Row],[FramingMaterial]]&amp;" Framed "&amp;MaterialsTable[[#This Row],[Framing Configuration]]&amp;" "&amp;MaterialsTable[[#This Row],[Framing Depth]]&amp;" R-"&amp;MaterialsTable[[#This Row],[CavityInsulation (R-XX)]]&amp;" ins."</f>
        <v>Wood Framed WallAWS24inOC 7_25In R-25 ins.</v>
      </c>
      <c r="AE972" s="97" t="s">
        <v>4020</v>
      </c>
      <c r="AF972" s="101" t="s">
        <v>4024</v>
      </c>
      <c r="AG972" s="98" t="s">
        <v>4013</v>
      </c>
      <c r="AH972" s="100" t="s">
        <v>3927</v>
      </c>
      <c r="AI972" s="98">
        <v>25</v>
      </c>
      <c r="AJ972" s="98">
        <v>17.5793</v>
      </c>
      <c r="AK972" s="99"/>
    </row>
    <row r="973" spans="1:37" s="97" customFormat="1">
      <c r="A973" s="97" t="str">
        <f>CONCATENATE(MaterialsTable[[#This Row],[Code Category]]," - ",RIGHT(MaterialsTable[[#This Row],[Framing Configuration]],6)," - ",MaterialsTable[[#This Row],[FramingSize]]," - R",MaterialsTable[[#This Row],[CavityInsulation (R-XX)]]," ins. AWS")</f>
        <v>Wood Framed Wall - 24inOC - 2x8 - R30 ins. AWS</v>
      </c>
      <c r="AB973" s="97" t="s">
        <v>3250</v>
      </c>
      <c r="AC973" s="99" t="s">
        <v>4019</v>
      </c>
      <c r="AD973" s="102" t="str">
        <f>MaterialsTable[[#This Row],[FramingMaterial]]&amp;" Framed "&amp;MaterialsTable[[#This Row],[Framing Configuration]]&amp;" "&amp;MaterialsTable[[#This Row],[Framing Depth]]&amp;" R-"&amp;MaterialsTable[[#This Row],[CavityInsulation (R-XX)]]&amp;" ins."</f>
        <v>Wood Framed WallAWS24inOC 7_25In R-30 ins.</v>
      </c>
      <c r="AE973" s="97" t="s">
        <v>4020</v>
      </c>
      <c r="AF973" s="101" t="s">
        <v>4024</v>
      </c>
      <c r="AG973" s="98" t="s">
        <v>4013</v>
      </c>
      <c r="AH973" s="100" t="s">
        <v>3927</v>
      </c>
      <c r="AI973" s="98">
        <v>30</v>
      </c>
      <c r="AJ973" s="98">
        <v>19.473500000000001</v>
      </c>
      <c r="AK973" s="99"/>
    </row>
    <row r="974" spans="1:37" s="97" customFormat="1">
      <c r="A974" s="97" t="str">
        <f>CONCATENATE(MaterialsTable[[#This Row],[Code Category]]," - ",RIGHT(MaterialsTable[[#This Row],[Framing Configuration]],6)," - ",MaterialsTable[[#This Row],[FramingSize]]," - R",MaterialsTable[[#This Row],[CavityInsulation (R-XX)]]," ins. AWS")</f>
        <v>Wood Framed Wall - 48inOC - 2x4 - R11 ins. AWS</v>
      </c>
      <c r="AB974" s="97" t="s">
        <v>3250</v>
      </c>
      <c r="AC974" s="99" t="s">
        <v>4019</v>
      </c>
      <c r="AD974" s="102" t="str">
        <f>MaterialsTable[[#This Row],[FramingMaterial]]&amp;" Framed "&amp;MaterialsTable[[#This Row],[Framing Configuration]]&amp;" "&amp;MaterialsTable[[#This Row],[Framing Depth]]&amp;" R-"&amp;MaterialsTable[[#This Row],[CavityInsulation (R-XX)]]&amp;" ins."</f>
        <v>Wood Framed WallAWS48inOC 3_5In R-11 ins.</v>
      </c>
      <c r="AE974" s="97" t="s">
        <v>4020</v>
      </c>
      <c r="AF974" s="101" t="s">
        <v>4025</v>
      </c>
      <c r="AG974" s="98" t="s">
        <v>4011</v>
      </c>
      <c r="AH974" s="100" t="s">
        <v>3923</v>
      </c>
      <c r="AI974" s="98">
        <v>11</v>
      </c>
      <c r="AJ974" s="98">
        <v>10.1197</v>
      </c>
      <c r="AK974" s="99"/>
    </row>
    <row r="975" spans="1:37" s="97" customFormat="1">
      <c r="A975" s="97" t="str">
        <f>CONCATENATE(MaterialsTable[[#This Row],[Code Category]]," - ",RIGHT(MaterialsTable[[#This Row],[Framing Configuration]],6)," - ",MaterialsTable[[#This Row],[FramingSize]]," - R",MaterialsTable[[#This Row],[CavityInsulation (R-XX)]]," ins. AWS")</f>
        <v>Wood Framed Wall - 48inOC - 2x4 - R13 ins. AWS</v>
      </c>
      <c r="AB975" s="97" t="s">
        <v>3250</v>
      </c>
      <c r="AC975" s="99" t="s">
        <v>4019</v>
      </c>
      <c r="AD975" s="102" t="str">
        <f>MaterialsTable[[#This Row],[FramingMaterial]]&amp;" Framed "&amp;MaterialsTable[[#This Row],[Framing Configuration]]&amp;" "&amp;MaterialsTable[[#This Row],[Framing Depth]]&amp;" R-"&amp;MaterialsTable[[#This Row],[CavityInsulation (R-XX)]]&amp;" ins."</f>
        <v>Wood Framed WallAWS48inOC 3_5In R-13 ins.</v>
      </c>
      <c r="AE975" s="97" t="s">
        <v>4020</v>
      </c>
      <c r="AF975" s="101" t="s">
        <v>4025</v>
      </c>
      <c r="AG975" s="98" t="s">
        <v>4011</v>
      </c>
      <c r="AH975" s="100" t="s">
        <v>3923</v>
      </c>
      <c r="AI975" s="98">
        <v>13</v>
      </c>
      <c r="AJ975" s="98">
        <v>11.711</v>
      </c>
      <c r="AK975" s="99"/>
    </row>
    <row r="976" spans="1:37" s="97" customFormat="1">
      <c r="A976" s="97" t="str">
        <f>CONCATENATE(MaterialsTable[[#This Row],[Code Category]]," - ",RIGHT(MaterialsTable[[#This Row],[Framing Configuration]],6)," - ",MaterialsTable[[#This Row],[FramingSize]]," - R",MaterialsTable[[#This Row],[CavityInsulation (R-XX)]]," ins. AWS")</f>
        <v>Wood Framed Wall - 48inOC - 2x4 - R15 ins. AWS</v>
      </c>
      <c r="AB976" s="97" t="s">
        <v>3250</v>
      </c>
      <c r="AC976" s="99" t="s">
        <v>4019</v>
      </c>
      <c r="AD976" s="102" t="str">
        <f>MaterialsTable[[#This Row],[FramingMaterial]]&amp;" Framed "&amp;MaterialsTable[[#This Row],[Framing Configuration]]&amp;" "&amp;MaterialsTable[[#This Row],[Framing Depth]]&amp;" R-"&amp;MaterialsTable[[#This Row],[CavityInsulation (R-XX)]]&amp;" ins."</f>
        <v>Wood Framed WallAWS48inOC 3_5In R-15 ins.</v>
      </c>
      <c r="AE976" s="97" t="s">
        <v>4020</v>
      </c>
      <c r="AF976" s="101" t="s">
        <v>4025</v>
      </c>
      <c r="AG976" s="98" t="s">
        <v>4011</v>
      </c>
      <c r="AH976" s="100" t="s">
        <v>3923</v>
      </c>
      <c r="AI976" s="98">
        <v>15</v>
      </c>
      <c r="AJ976" s="98">
        <v>13.237299999999999</v>
      </c>
      <c r="AK976" s="99"/>
    </row>
    <row r="977" spans="1:37" s="97" customFormat="1">
      <c r="A977" s="97" t="str">
        <f>CONCATENATE(MaterialsTable[[#This Row],[Code Category]]," - ",RIGHT(MaterialsTable[[#This Row],[Framing Configuration]],6)," - ",MaterialsTable[[#This Row],[FramingSize]]," - R",MaterialsTable[[#This Row],[CavityInsulation (R-XX)]]," ins. AWS")</f>
        <v>Wood Framed Wall - 48inOC - 2x6 - R19 ins. AWS</v>
      </c>
      <c r="AB977" s="97" t="s">
        <v>3250</v>
      </c>
      <c r="AC977" s="99" t="s">
        <v>4019</v>
      </c>
      <c r="AD977" s="102" t="str">
        <f>MaterialsTable[[#This Row],[FramingMaterial]]&amp;" Framed "&amp;MaterialsTable[[#This Row],[Framing Configuration]]&amp;" "&amp;MaterialsTable[[#This Row],[Framing Depth]]&amp;" R-"&amp;MaterialsTable[[#This Row],[CavityInsulation (R-XX)]]&amp;" ins."</f>
        <v>Wood Framed WallAWS48inOC 5_5In R-19 ins.</v>
      </c>
      <c r="AE977" s="97" t="s">
        <v>4020</v>
      </c>
      <c r="AF977" s="101" t="s">
        <v>4025</v>
      </c>
      <c r="AG977" s="98" t="s">
        <v>4012</v>
      </c>
      <c r="AH977" s="100" t="s">
        <v>3925</v>
      </c>
      <c r="AI977" s="98">
        <v>19</v>
      </c>
      <c r="AJ977" s="98">
        <v>17.279399999999999</v>
      </c>
      <c r="AK977" s="99"/>
    </row>
    <row r="978" spans="1:37" s="97" customFormat="1">
      <c r="A978" s="97" t="str">
        <f>CONCATENATE(MaterialsTable[[#This Row],[Code Category]]," - ",RIGHT(MaterialsTable[[#This Row],[Framing Configuration]],6)," - ",MaterialsTable[[#This Row],[FramingSize]]," - R",MaterialsTable[[#This Row],[CavityInsulation (R-XX)]]," ins. AWS")</f>
        <v>Wood Framed Wall - 48inOC - 2x6 - R21 ins. AWS</v>
      </c>
      <c r="AB978" s="97" t="s">
        <v>3250</v>
      </c>
      <c r="AC978" s="99" t="s">
        <v>4019</v>
      </c>
      <c r="AD978" s="102" t="str">
        <f>MaterialsTable[[#This Row],[FramingMaterial]]&amp;" Framed "&amp;MaterialsTable[[#This Row],[Framing Configuration]]&amp;" "&amp;MaterialsTable[[#This Row],[Framing Depth]]&amp;" R-"&amp;MaterialsTable[[#This Row],[CavityInsulation (R-XX)]]&amp;" ins."</f>
        <v>Wood Framed WallAWS48inOC 5_5In R-21 ins.</v>
      </c>
      <c r="AE978" s="97" t="s">
        <v>4020</v>
      </c>
      <c r="AF978" s="101" t="s">
        <v>4025</v>
      </c>
      <c r="AG978" s="98" t="s">
        <v>4012</v>
      </c>
      <c r="AH978" s="100" t="s">
        <v>3925</v>
      </c>
      <c r="AI978" s="98">
        <v>21</v>
      </c>
      <c r="AJ978" s="98">
        <v>18.846399999999999</v>
      </c>
      <c r="AK978" s="99"/>
    </row>
    <row r="979" spans="1:37" s="97" customFormat="1">
      <c r="A979" s="97" t="str">
        <f>CONCATENATE(MaterialsTable[[#This Row],[Code Category]]," - ",RIGHT(MaterialsTable[[#This Row],[Framing Configuration]],6)," - ",MaterialsTable[[#This Row],[FramingSize]]," - R",MaterialsTable[[#This Row],[CavityInsulation (R-XX)]]," ins. AWS")</f>
        <v>Wood Framed Wall - 48inOC - 2x6 - R22 ins. AWS</v>
      </c>
      <c r="AB979" s="97" t="s">
        <v>3250</v>
      </c>
      <c r="AC979" s="99" t="s">
        <v>4019</v>
      </c>
      <c r="AD979" s="102" t="str">
        <f>MaterialsTable[[#This Row],[FramingMaterial]]&amp;" Framed "&amp;MaterialsTable[[#This Row],[Framing Configuration]]&amp;" "&amp;MaterialsTable[[#This Row],[Framing Depth]]&amp;" R-"&amp;MaterialsTable[[#This Row],[CavityInsulation (R-XX)]]&amp;" ins."</f>
        <v>Wood Framed WallAWS48inOC 5_5In R-22 ins.</v>
      </c>
      <c r="AE979" s="97" t="s">
        <v>4020</v>
      </c>
      <c r="AF979" s="101" t="s">
        <v>4025</v>
      </c>
      <c r="AG979" s="98" t="s">
        <v>4012</v>
      </c>
      <c r="AH979" s="100" t="s">
        <v>3925</v>
      </c>
      <c r="AI979" s="98">
        <v>22</v>
      </c>
      <c r="AJ979" s="98">
        <v>19.614599999999999</v>
      </c>
      <c r="AK979" s="99"/>
    </row>
    <row r="980" spans="1:37" s="97" customFormat="1">
      <c r="A980" s="97" t="str">
        <f>CONCATENATE(MaterialsTable[[#This Row],[Code Category]]," - ",RIGHT(MaterialsTable[[#This Row],[Framing Configuration]],6)," - ",MaterialsTable[[#This Row],[FramingSize]]," - R",MaterialsTable[[#This Row],[CavityInsulation (R-XX)]]," ins. AWS")</f>
        <v>Wood Framed Wall - 48inOC - 2x8 - R19 ins. AWS</v>
      </c>
      <c r="AB980" s="97" t="s">
        <v>3250</v>
      </c>
      <c r="AC980" s="99" t="s">
        <v>4019</v>
      </c>
      <c r="AD980" s="102" t="str">
        <f>MaterialsTable[[#This Row],[FramingMaterial]]&amp;" Framed "&amp;MaterialsTable[[#This Row],[Framing Configuration]]&amp;" "&amp;MaterialsTable[[#This Row],[Framing Depth]]&amp;" R-"&amp;MaterialsTable[[#This Row],[CavityInsulation (R-XX)]]&amp;" ins."</f>
        <v>Wood Framed WallAWS48inOC 7_25In R-19 ins.</v>
      </c>
      <c r="AE980" s="97" t="s">
        <v>4020</v>
      </c>
      <c r="AF980" s="101" t="s">
        <v>4025</v>
      </c>
      <c r="AG980" s="98" t="s">
        <v>4013</v>
      </c>
      <c r="AH980" s="100" t="s">
        <v>3927</v>
      </c>
      <c r="AI980" s="98">
        <v>19</v>
      </c>
      <c r="AJ980" s="98">
        <v>17.825500000000002</v>
      </c>
      <c r="AK980" s="99"/>
    </row>
    <row r="981" spans="1:37" s="97" customFormat="1">
      <c r="A981" s="97" t="str">
        <f>CONCATENATE(MaterialsTable[[#This Row],[Code Category]]," - ",RIGHT(MaterialsTable[[#This Row],[Framing Configuration]],6)," - ",MaterialsTable[[#This Row],[FramingSize]]," - R",MaterialsTable[[#This Row],[CavityInsulation (R-XX)]]," ins. AWS")</f>
        <v>Wood Framed Wall - 48inOC - 2x8 - R22 ins. AWS</v>
      </c>
      <c r="AB981" s="97" t="s">
        <v>3250</v>
      </c>
      <c r="AC981" s="99" t="s">
        <v>4019</v>
      </c>
      <c r="AD981" s="102" t="str">
        <f>MaterialsTable[[#This Row],[FramingMaterial]]&amp;" Framed "&amp;MaterialsTable[[#This Row],[Framing Configuration]]&amp;" "&amp;MaterialsTable[[#This Row],[Framing Depth]]&amp;" R-"&amp;MaterialsTable[[#This Row],[CavityInsulation (R-XX)]]&amp;" ins."</f>
        <v>Wood Framed WallAWS48inOC 7_25In R-22 ins.</v>
      </c>
      <c r="AE981" s="97" t="s">
        <v>4020</v>
      </c>
      <c r="AF981" s="101" t="s">
        <v>4025</v>
      </c>
      <c r="AG981" s="98" t="s">
        <v>4013</v>
      </c>
      <c r="AH981" s="100" t="s">
        <v>3927</v>
      </c>
      <c r="AI981" s="98">
        <v>22</v>
      </c>
      <c r="AJ981" s="98">
        <v>20.321300000000001</v>
      </c>
      <c r="AK981" s="99"/>
    </row>
    <row r="982" spans="1:37" s="97" customFormat="1">
      <c r="A982" s="97" t="str">
        <f>CONCATENATE(MaterialsTable[[#This Row],[Code Category]]," - ",RIGHT(MaterialsTable[[#This Row],[Framing Configuration]],6)," - ",MaterialsTable[[#This Row],[FramingSize]]," - R",MaterialsTable[[#This Row],[CavityInsulation (R-XX)]]," ins. AWS")</f>
        <v>Wood Framed Wall - 48inOC - 2x8 - R25 ins. AWS</v>
      </c>
      <c r="AB982" s="97" t="s">
        <v>3250</v>
      </c>
      <c r="AC982" s="99" t="s">
        <v>4019</v>
      </c>
      <c r="AD982" s="102" t="str">
        <f>MaterialsTable[[#This Row],[FramingMaterial]]&amp;" Framed "&amp;MaterialsTable[[#This Row],[Framing Configuration]]&amp;" "&amp;MaterialsTable[[#This Row],[Framing Depth]]&amp;" R-"&amp;MaterialsTable[[#This Row],[CavityInsulation (R-XX)]]&amp;" ins."</f>
        <v>Wood Framed WallAWS48inOC 7_25In R-25 ins.</v>
      </c>
      <c r="AE982" s="97" t="s">
        <v>4020</v>
      </c>
      <c r="AF982" s="101" t="s">
        <v>4025</v>
      </c>
      <c r="AG982" s="98" t="s">
        <v>4013</v>
      </c>
      <c r="AH982" s="100" t="s">
        <v>3927</v>
      </c>
      <c r="AI982" s="98">
        <v>25</v>
      </c>
      <c r="AJ982" s="98">
        <v>22.741199999999999</v>
      </c>
      <c r="AK982" s="99"/>
    </row>
    <row r="983" spans="1:37" s="97" customFormat="1">
      <c r="A983" s="97" t="str">
        <f>CONCATENATE(MaterialsTable[[#This Row],[Code Category]]," - ",RIGHT(MaterialsTable[[#This Row],[Framing Configuration]],6)," - ",MaterialsTable[[#This Row],[FramingSize]]," - R",MaterialsTable[[#This Row],[CavityInsulation (R-XX)]]," ins. AWS")</f>
        <v>Wood Framed Wall - 48inOC - 2x8 - R30 ins. AWS</v>
      </c>
      <c r="AB983" s="97" t="s">
        <v>3250</v>
      </c>
      <c r="AC983" s="99" t="s">
        <v>4019</v>
      </c>
      <c r="AD983" s="102" t="str">
        <f>MaterialsTable[[#This Row],[FramingMaterial]]&amp;" Framed "&amp;MaterialsTable[[#This Row],[Framing Configuration]]&amp;" "&amp;MaterialsTable[[#This Row],[Framing Depth]]&amp;" R-"&amp;MaterialsTable[[#This Row],[CavityInsulation (R-XX)]]&amp;" ins."</f>
        <v>Wood Framed WallAWS48inOC 7_25In R-30 ins.</v>
      </c>
      <c r="AE983" s="97" t="s">
        <v>4020</v>
      </c>
      <c r="AF983" s="101" t="s">
        <v>4025</v>
      </c>
      <c r="AG983" s="98" t="s">
        <v>4013</v>
      </c>
      <c r="AH983" s="100" t="s">
        <v>3927</v>
      </c>
      <c r="AI983" s="98">
        <v>30</v>
      </c>
      <c r="AJ983" s="98">
        <v>26.614899999999999</v>
      </c>
      <c r="AK983" s="99"/>
    </row>
    <row r="984" spans="1:37">
      <c r="A984" s="97" t="str">
        <f>CONCATENATE(MaterialsTable[[#This Row],[Code Category]]," - ",RIGHT(MaterialsTable[[#This Row],[Framing Configuration]],6)," - ",MaterialsTable[[#This Row],[FramingSize]]," - R",MaterialsTable[[#This Row],[CavityInsulation (R-XX)]]," ins.")</f>
        <v>Wood Framed Floor - 16inOC - 2x6 - R11 ins.</v>
      </c>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c r="AA984" s="70"/>
      <c r="AB984" s="97" t="s">
        <v>3250</v>
      </c>
      <c r="AC984" s="70" t="s">
        <v>4021</v>
      </c>
      <c r="AD984" s="102" t="str">
        <f>MaterialsTable[[#This Row],[FramingMaterial]]&amp;" Framed "&amp;MaterialsTable[[#This Row],[Framing Configuration]]&amp;" "&amp;MaterialsTable[[#This Row],[Framing Depth]]&amp;" R-"&amp;MaterialsTable[[#This Row],[CavityInsulation (R-XX)]]&amp;" ins."</f>
        <v>Wood Framed Floor16inOC 5_5In R-11 ins.</v>
      </c>
      <c r="AE984" s="97" t="s">
        <v>4020</v>
      </c>
      <c r="AF984" s="101" t="s">
        <v>3946</v>
      </c>
      <c r="AG984" s="98" t="s">
        <v>4012</v>
      </c>
      <c r="AH984" s="100" t="s">
        <v>3925</v>
      </c>
      <c r="AI984" s="98">
        <v>11</v>
      </c>
      <c r="AJ984" s="98">
        <v>9.9816699999999994</v>
      </c>
      <c r="AK984" s="99"/>
    </row>
    <row r="985" spans="1:37">
      <c r="A985" s="97" t="str">
        <f>CONCATENATE(MaterialsTable[[#This Row],[Code Category]]," - ",RIGHT(MaterialsTable[[#This Row],[Framing Configuration]],6)," - ",MaterialsTable[[#This Row],[FramingSize]]," - R",MaterialsTable[[#This Row],[CavityInsulation (R-XX)]]," ins.")</f>
        <v>Wood Framed Floor - 16inOC - 2x6 - R13 ins.</v>
      </c>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c r="AA985" s="70"/>
      <c r="AB985" s="97" t="s">
        <v>3250</v>
      </c>
      <c r="AC985" s="97" t="s">
        <v>4021</v>
      </c>
      <c r="AD985" s="102" t="str">
        <f>MaterialsTable[[#This Row],[FramingMaterial]]&amp;" Framed "&amp;MaterialsTable[[#This Row],[Framing Configuration]]&amp;" "&amp;MaterialsTable[[#This Row],[Framing Depth]]&amp;" R-"&amp;MaterialsTable[[#This Row],[CavityInsulation (R-XX)]]&amp;" ins."</f>
        <v>Wood Framed Floor16inOC 5_5In R-13 ins.</v>
      </c>
      <c r="AE985" s="97" t="s">
        <v>4020</v>
      </c>
      <c r="AF985" s="101" t="s">
        <v>3946</v>
      </c>
      <c r="AG985" s="98" t="s">
        <v>4012</v>
      </c>
      <c r="AH985" s="100" t="s">
        <v>3925</v>
      </c>
      <c r="AI985" s="98">
        <v>13</v>
      </c>
      <c r="AJ985" s="98">
        <v>11.416</v>
      </c>
      <c r="AK985" s="99"/>
    </row>
    <row r="986" spans="1:37">
      <c r="A986" s="97" t="str">
        <f>CONCATENATE(MaterialsTable[[#This Row],[Code Category]]," - ",RIGHT(MaterialsTable[[#This Row],[Framing Configuration]],6)," - ",MaterialsTable[[#This Row],[FramingSize]]," - R",MaterialsTable[[#This Row],[CavityInsulation (R-XX)]]," ins.")</f>
        <v>Wood Framed Floor - 16inOC - 2x6 - R19 ins.</v>
      </c>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c r="AA986" s="70"/>
      <c r="AB986" s="97" t="s">
        <v>3250</v>
      </c>
      <c r="AC986" s="97" t="s">
        <v>4021</v>
      </c>
      <c r="AD986" s="102" t="str">
        <f>MaterialsTable[[#This Row],[FramingMaterial]]&amp;" Framed "&amp;MaterialsTable[[#This Row],[Framing Configuration]]&amp;" "&amp;MaterialsTable[[#This Row],[Framing Depth]]&amp;" R-"&amp;MaterialsTable[[#This Row],[CavityInsulation (R-XX)]]&amp;" ins."</f>
        <v>Wood Framed Floor16inOC 5_5In R-19 ins.</v>
      </c>
      <c r="AE986" s="97" t="s">
        <v>4020</v>
      </c>
      <c r="AF986" s="101" t="s">
        <v>3946</v>
      </c>
      <c r="AG986" s="98" t="s">
        <v>4012</v>
      </c>
      <c r="AH986" s="100" t="s">
        <v>3925</v>
      </c>
      <c r="AI986" s="98">
        <v>19</v>
      </c>
      <c r="AJ986" s="98">
        <v>15.212899999999999</v>
      </c>
      <c r="AK986" s="99"/>
    </row>
    <row r="987" spans="1:37" s="97" customFormat="1">
      <c r="A987" s="97" t="str">
        <f>CONCATENATE(MaterialsTable[[#This Row],[Code Category]]," - ",RIGHT(MaterialsTable[[#This Row],[Framing Configuration]],6)," - ",MaterialsTable[[#This Row],[FramingSize]]," - R",MaterialsTable[[#This Row],[CavityInsulation (R-XX)]]," ins.")</f>
        <v>Wood Framed Floor - 16inOC - 2x8 - R19 ins.</v>
      </c>
      <c r="AB987" s="97" t="s">
        <v>3250</v>
      </c>
      <c r="AC987" s="97" t="s">
        <v>4021</v>
      </c>
      <c r="AD987" s="102" t="str">
        <f>MaterialsTable[[#This Row],[FramingMaterial]]&amp;" Framed "&amp;MaterialsTable[[#This Row],[Framing Configuration]]&amp;" "&amp;MaterialsTable[[#This Row],[Framing Depth]]&amp;" R-"&amp;MaterialsTable[[#This Row],[CavityInsulation (R-XX)]]&amp;" ins."</f>
        <v>Wood Framed Floor16inOC 7_25In R-19 ins.</v>
      </c>
      <c r="AE987" s="97" t="s">
        <v>4020</v>
      </c>
      <c r="AF987" s="101" t="s">
        <v>3946</v>
      </c>
      <c r="AG987" s="98" t="s">
        <v>4013</v>
      </c>
      <c r="AH987" s="100" t="s">
        <v>3927</v>
      </c>
      <c r="AI987" s="98">
        <v>19</v>
      </c>
      <c r="AJ987" s="98">
        <v>16.312999999999999</v>
      </c>
      <c r="AK987" s="99"/>
    </row>
    <row r="988" spans="1:37" s="97" customFormat="1">
      <c r="A988" s="97" t="str">
        <f>CONCATENATE(MaterialsTable[[#This Row],[Code Category]]," - ",RIGHT(MaterialsTable[[#This Row],[Framing Configuration]],6)," - ",MaterialsTable[[#This Row],[FramingSize]]," - R",MaterialsTable[[#This Row],[CavityInsulation (R-XX)]]," ins.")</f>
        <v>Wood Framed Floor - 16inOC - 2x8 - R22 ins.</v>
      </c>
      <c r="AB988" s="97" t="s">
        <v>3250</v>
      </c>
      <c r="AC988" s="97" t="s">
        <v>4021</v>
      </c>
      <c r="AD988" s="102" t="str">
        <f>MaterialsTable[[#This Row],[FramingMaterial]]&amp;" Framed "&amp;MaterialsTable[[#This Row],[Framing Configuration]]&amp;" "&amp;MaterialsTable[[#This Row],[Framing Depth]]&amp;" R-"&amp;MaterialsTable[[#This Row],[CavityInsulation (R-XX)]]&amp;" ins."</f>
        <v>Wood Framed Floor16inOC 7_25In R-22 ins.</v>
      </c>
      <c r="AE988" s="97" t="s">
        <v>4020</v>
      </c>
      <c r="AF988" s="101" t="s">
        <v>3946</v>
      </c>
      <c r="AG988" s="98" t="s">
        <v>4013</v>
      </c>
      <c r="AH988" s="100" t="s">
        <v>3927</v>
      </c>
      <c r="AI988" s="98">
        <v>22</v>
      </c>
      <c r="AJ988" s="98">
        <v>18.234400000000001</v>
      </c>
      <c r="AK988" s="99"/>
    </row>
    <row r="989" spans="1:37" s="97" customFormat="1">
      <c r="A989" s="97" t="str">
        <f>CONCATENATE(MaterialsTable[[#This Row],[Code Category]]," - ",RIGHT(MaterialsTable[[#This Row],[Framing Configuration]],6)," - ",MaterialsTable[[#This Row],[FramingSize]]," - R",MaterialsTable[[#This Row],[CavityInsulation (R-XX)]]," ins.")</f>
        <v>Wood Framed Floor - 16inOC - 2x10 - R25 ins.</v>
      </c>
      <c r="AB989" s="97" t="s">
        <v>3250</v>
      </c>
      <c r="AC989" s="97" t="s">
        <v>4021</v>
      </c>
      <c r="AD989" s="102" t="str">
        <f>MaterialsTable[[#This Row],[FramingMaterial]]&amp;" Framed "&amp;MaterialsTable[[#This Row],[Framing Configuration]]&amp;" "&amp;MaterialsTable[[#This Row],[Framing Depth]]&amp;" R-"&amp;MaterialsTable[[#This Row],[CavityInsulation (R-XX)]]&amp;" ins."</f>
        <v>Wood Framed Floor16inOC 9_25In R-25 ins.</v>
      </c>
      <c r="AE989" s="97" t="s">
        <v>4020</v>
      </c>
      <c r="AF989" s="101" t="s">
        <v>3946</v>
      </c>
      <c r="AG989" s="98" t="s">
        <v>4014</v>
      </c>
      <c r="AH989" s="100" t="s">
        <v>3948</v>
      </c>
      <c r="AI989" s="98">
        <v>25</v>
      </c>
      <c r="AJ989" s="98">
        <v>21.312899999999999</v>
      </c>
      <c r="AK989" s="99"/>
    </row>
    <row r="990" spans="1:37" s="97" customFormat="1">
      <c r="A990" s="97" t="str">
        <f>CONCATENATE(MaterialsTable[[#This Row],[Code Category]]," - ",RIGHT(MaterialsTable[[#This Row],[Framing Configuration]],6)," - ",MaterialsTable[[#This Row],[FramingSize]]," - R",MaterialsTable[[#This Row],[CavityInsulation (R-XX)]]," ins.")</f>
        <v>Wood Framed Floor - 16inOC - 2x10 - R30 ins.</v>
      </c>
      <c r="AB990" s="97" t="s">
        <v>3250</v>
      </c>
      <c r="AC990" s="97" t="s">
        <v>4021</v>
      </c>
      <c r="AD990" s="102" t="str">
        <f>MaterialsTable[[#This Row],[FramingMaterial]]&amp;" Framed "&amp;MaterialsTable[[#This Row],[Framing Configuration]]&amp;" "&amp;MaterialsTable[[#This Row],[Framing Depth]]&amp;" R-"&amp;MaterialsTable[[#This Row],[CavityInsulation (R-XX)]]&amp;" ins."</f>
        <v>Wood Framed Floor16inOC 9_25In R-30 ins.</v>
      </c>
      <c r="AE990" s="97" t="s">
        <v>4020</v>
      </c>
      <c r="AF990" s="101" t="s">
        <v>3946</v>
      </c>
      <c r="AG990" s="98" t="s">
        <v>4014</v>
      </c>
      <c r="AH990" s="100" t="s">
        <v>3948</v>
      </c>
      <c r="AI990" s="98">
        <v>30</v>
      </c>
      <c r="AJ990" s="98">
        <v>24.437899999999999</v>
      </c>
      <c r="AK990" s="99"/>
    </row>
    <row r="991" spans="1:37" s="97" customFormat="1">
      <c r="A991" s="97" t="str">
        <f>CONCATENATE(MaterialsTable[[#This Row],[Code Category]]," - ",RIGHT(MaterialsTable[[#This Row],[Framing Configuration]],6)," - ",MaterialsTable[[#This Row],[FramingSize]]," - R",MaterialsTable[[#This Row],[CavityInsulation (R-XX)]]," ins.")</f>
        <v>Wood Framed Floor - 16inOC - 2x12 - R38 ins.</v>
      </c>
      <c r="AB991" s="97" t="s">
        <v>3250</v>
      </c>
      <c r="AC991" s="97" t="s">
        <v>4021</v>
      </c>
      <c r="AD991" s="102" t="str">
        <f>MaterialsTable[[#This Row],[FramingMaterial]]&amp;" Framed "&amp;MaterialsTable[[#This Row],[Framing Configuration]]&amp;" "&amp;MaterialsTable[[#This Row],[Framing Depth]]&amp;" R-"&amp;MaterialsTable[[#This Row],[CavityInsulation (R-XX)]]&amp;" ins."</f>
        <v>Wood Framed Floor16inOC 11_25In R-38 ins.</v>
      </c>
      <c r="AE991" s="97" t="s">
        <v>4020</v>
      </c>
      <c r="AF991" s="101" t="s">
        <v>3946</v>
      </c>
      <c r="AG991" s="98" t="s">
        <v>4015</v>
      </c>
      <c r="AH991" s="100" t="s">
        <v>3950</v>
      </c>
      <c r="AI991" s="98">
        <v>38</v>
      </c>
      <c r="AJ991" s="98">
        <v>30.6158</v>
      </c>
      <c r="AK991" s="99"/>
    </row>
    <row r="992" spans="1:37" s="97" customFormat="1">
      <c r="A992" s="97" t="str">
        <f>CONCATENATE(MaterialsTable[[#This Row],[Code Category]]," - ",RIGHT(MaterialsTable[[#This Row],[Framing Configuration]],6)," - ",MaterialsTable[[#This Row],[FramingSize]]," - R",MaterialsTable[[#This Row],[CavityInsulation (R-XX)]]," ins.")</f>
        <v>Wood Framed Floor - 24inOC - 2x6 - R11 ins.</v>
      </c>
      <c r="AB992" s="97" t="s">
        <v>3250</v>
      </c>
      <c r="AC992" s="97" t="s">
        <v>4021</v>
      </c>
      <c r="AD992" s="102" t="str">
        <f>MaterialsTable[[#This Row],[FramingMaterial]]&amp;" Framed "&amp;MaterialsTable[[#This Row],[Framing Configuration]]&amp;" "&amp;MaterialsTable[[#This Row],[Framing Depth]]&amp;" R-"&amp;MaterialsTable[[#This Row],[CavityInsulation (R-XX)]]&amp;" ins."</f>
        <v>Wood Framed Floor24inOC 5_5In R-11 ins.</v>
      </c>
      <c r="AE992" s="97" t="s">
        <v>4020</v>
      </c>
      <c r="AF992" s="101" t="s">
        <v>3951</v>
      </c>
      <c r="AG992" s="98" t="s">
        <v>4012</v>
      </c>
      <c r="AH992" s="100" t="s">
        <v>3925</v>
      </c>
      <c r="AI992" s="98">
        <v>11</v>
      </c>
      <c r="AJ992" s="98">
        <v>10.2668</v>
      </c>
      <c r="AK992" s="99"/>
    </row>
    <row r="993" spans="1:37" s="97" customFormat="1">
      <c r="A993" s="97" t="str">
        <f>CONCATENATE(MaterialsTable[[#This Row],[Code Category]]," - ",RIGHT(MaterialsTable[[#This Row],[Framing Configuration]],6)," - ",MaterialsTable[[#This Row],[FramingSize]]," - R",MaterialsTable[[#This Row],[CavityInsulation (R-XX)]]," ins.")</f>
        <v>Wood Framed Floor - 24inOC - 2x6 - R13 ins.</v>
      </c>
      <c r="AB993" s="97" t="s">
        <v>3250</v>
      </c>
      <c r="AC993" s="97" t="s">
        <v>4021</v>
      </c>
      <c r="AD993" s="102" t="str">
        <f>MaterialsTable[[#This Row],[FramingMaterial]]&amp;" Framed "&amp;MaterialsTable[[#This Row],[Framing Configuration]]&amp;" "&amp;MaterialsTable[[#This Row],[Framing Depth]]&amp;" R-"&amp;MaterialsTable[[#This Row],[CavityInsulation (R-XX)]]&amp;" ins."</f>
        <v>Wood Framed Floor24inOC 5_5In R-13 ins.</v>
      </c>
      <c r="AE993" s="97" t="s">
        <v>4020</v>
      </c>
      <c r="AF993" s="101" t="s">
        <v>3951</v>
      </c>
      <c r="AG993" s="98" t="s">
        <v>4012</v>
      </c>
      <c r="AH993" s="100" t="s">
        <v>3925</v>
      </c>
      <c r="AI993" s="98">
        <v>13</v>
      </c>
      <c r="AJ993" s="98">
        <v>11.8491</v>
      </c>
      <c r="AK993" s="99"/>
    </row>
    <row r="994" spans="1:37" s="97" customFormat="1">
      <c r="A994" s="97" t="str">
        <f>CONCATENATE(MaterialsTable[[#This Row],[Code Category]]," - ",RIGHT(MaterialsTable[[#This Row],[Framing Configuration]],6)," - ",MaterialsTable[[#This Row],[FramingSize]]," - R",MaterialsTable[[#This Row],[CavityInsulation (R-XX)]]," ins.")</f>
        <v>Wood Framed Floor - 24inOC - 2x6 - R19 ins.</v>
      </c>
      <c r="AB994" s="97" t="s">
        <v>3250</v>
      </c>
      <c r="AC994" s="97" t="s">
        <v>4021</v>
      </c>
      <c r="AD994" s="102" t="str">
        <f>MaterialsTable[[#This Row],[FramingMaterial]]&amp;" Framed "&amp;MaterialsTable[[#This Row],[Framing Configuration]]&amp;" "&amp;MaterialsTable[[#This Row],[Framing Depth]]&amp;" R-"&amp;MaterialsTable[[#This Row],[CavityInsulation (R-XX)]]&amp;" ins."</f>
        <v>Wood Framed Floor24inOC 5_5In R-19 ins.</v>
      </c>
      <c r="AE994" s="97" t="s">
        <v>4020</v>
      </c>
      <c r="AF994" s="101" t="s">
        <v>3951</v>
      </c>
      <c r="AG994" s="98" t="s">
        <v>4012</v>
      </c>
      <c r="AH994" s="100" t="s">
        <v>3925</v>
      </c>
      <c r="AI994" s="98">
        <v>19</v>
      </c>
      <c r="AJ994" s="98">
        <v>16.180399999999999</v>
      </c>
      <c r="AK994" s="99"/>
    </row>
    <row r="995" spans="1:37" s="97" customFormat="1">
      <c r="A995" s="97" t="str">
        <f>CONCATENATE(MaterialsTable[[#This Row],[Code Category]]," - ",RIGHT(MaterialsTable[[#This Row],[Framing Configuration]],6)," - ",MaterialsTable[[#This Row],[FramingSize]]," - R",MaterialsTable[[#This Row],[CavityInsulation (R-XX)]]," ins.")</f>
        <v>Wood Framed Floor - 24inOC - 2x8 - R19 ins.</v>
      </c>
      <c r="AB995" s="97" t="s">
        <v>3250</v>
      </c>
      <c r="AC995" s="97" t="s">
        <v>4021</v>
      </c>
      <c r="AD995" s="102" t="str">
        <f>MaterialsTable[[#This Row],[FramingMaterial]]&amp;" Framed "&amp;MaterialsTable[[#This Row],[Framing Configuration]]&amp;" "&amp;MaterialsTable[[#This Row],[Framing Depth]]&amp;" R-"&amp;MaterialsTable[[#This Row],[CavityInsulation (R-XX)]]&amp;" ins."</f>
        <v>Wood Framed Floor24inOC 7_25In R-19 ins.</v>
      </c>
      <c r="AE995" s="97" t="s">
        <v>4020</v>
      </c>
      <c r="AF995" s="101" t="s">
        <v>3951</v>
      </c>
      <c r="AG995" s="98" t="s">
        <v>4013</v>
      </c>
      <c r="AH995" s="100" t="s">
        <v>3927</v>
      </c>
      <c r="AI995" s="98">
        <v>19</v>
      </c>
      <c r="AJ995" s="98">
        <v>17.035799999999998</v>
      </c>
      <c r="AK995" s="99"/>
    </row>
    <row r="996" spans="1:37" s="97" customFormat="1">
      <c r="A996" s="97" t="str">
        <f>CONCATENATE(MaterialsTable[[#This Row],[Code Category]]," - ",RIGHT(MaterialsTable[[#This Row],[Framing Configuration]],6)," - ",MaterialsTable[[#This Row],[FramingSize]]," - R",MaterialsTable[[#This Row],[CavityInsulation (R-XX)]]," ins.")</f>
        <v>Wood Framed Floor - 24inOC - 2x8 - R22 ins.</v>
      </c>
      <c r="AB996" s="97" t="s">
        <v>3250</v>
      </c>
      <c r="AC996" s="97" t="s">
        <v>4021</v>
      </c>
      <c r="AD996" s="102" t="str">
        <f>MaterialsTable[[#This Row],[FramingMaterial]]&amp;" Framed "&amp;MaterialsTable[[#This Row],[Framing Configuration]]&amp;" "&amp;MaterialsTable[[#This Row],[Framing Depth]]&amp;" R-"&amp;MaterialsTable[[#This Row],[CavityInsulation (R-XX)]]&amp;" ins."</f>
        <v>Wood Framed Floor24inOC 7_25In R-22 ins.</v>
      </c>
      <c r="AE996" s="97" t="s">
        <v>4020</v>
      </c>
      <c r="AF996" s="101" t="s">
        <v>3951</v>
      </c>
      <c r="AG996" s="98" t="s">
        <v>4013</v>
      </c>
      <c r="AH996" s="100" t="s">
        <v>3927</v>
      </c>
      <c r="AI996" s="98">
        <v>22</v>
      </c>
      <c r="AJ996" s="98">
        <v>19.221399999999999</v>
      </c>
      <c r="AK996" s="99"/>
    </row>
    <row r="997" spans="1:37" s="97" customFormat="1">
      <c r="A997" s="97" t="str">
        <f>CONCATENATE(MaterialsTable[[#This Row],[Code Category]]," - ",RIGHT(MaterialsTable[[#This Row],[Framing Configuration]],6)," - ",MaterialsTable[[#This Row],[FramingSize]]," - R",MaterialsTable[[#This Row],[CavityInsulation (R-XX)]]," ins.")</f>
        <v>Wood Framed Floor - 24inOC - 2x10 - R25 ins.</v>
      </c>
      <c r="AB997" s="97" t="s">
        <v>3250</v>
      </c>
      <c r="AC997" s="97" t="s">
        <v>4021</v>
      </c>
      <c r="AD997" s="102" t="str">
        <f>MaterialsTable[[#This Row],[FramingMaterial]]&amp;" Framed "&amp;MaterialsTable[[#This Row],[Framing Configuration]]&amp;" "&amp;MaterialsTable[[#This Row],[Framing Depth]]&amp;" R-"&amp;MaterialsTable[[#This Row],[CavityInsulation (R-XX)]]&amp;" ins."</f>
        <v>Wood Framed Floor24inOC 9_25In R-25 ins.</v>
      </c>
      <c r="AE997" s="97" t="s">
        <v>4020</v>
      </c>
      <c r="AF997" s="101" t="s">
        <v>3951</v>
      </c>
      <c r="AG997" s="98" t="s">
        <v>4014</v>
      </c>
      <c r="AH997" s="100" t="s">
        <v>3948</v>
      </c>
      <c r="AI997" s="98">
        <v>25</v>
      </c>
      <c r="AJ997" s="98">
        <v>22.299499999999998</v>
      </c>
      <c r="AK997" s="99"/>
    </row>
    <row r="998" spans="1:37" s="97" customFormat="1">
      <c r="A998" s="97" t="str">
        <f>CONCATENATE(MaterialsTable[[#This Row],[Code Category]]," - ",RIGHT(MaterialsTable[[#This Row],[Framing Configuration]],6)," - ",MaterialsTable[[#This Row],[FramingSize]]," - R",MaterialsTable[[#This Row],[CavityInsulation (R-XX)]]," ins.")</f>
        <v>Wood Framed Floor - 24inOC - 2x10 - R30 ins.</v>
      </c>
      <c r="AB998" s="97" t="s">
        <v>3250</v>
      </c>
      <c r="AC998" s="97" t="s">
        <v>4021</v>
      </c>
      <c r="AD998" s="102" t="str">
        <f>MaterialsTable[[#This Row],[FramingMaterial]]&amp;" Framed "&amp;MaterialsTable[[#This Row],[Framing Configuration]]&amp;" "&amp;MaterialsTable[[#This Row],[Framing Depth]]&amp;" R-"&amp;MaterialsTable[[#This Row],[CavityInsulation (R-XX)]]&amp;" ins."</f>
        <v>Wood Framed Floor24inOC 9_25In R-30 ins.</v>
      </c>
      <c r="AE998" s="97" t="s">
        <v>4020</v>
      </c>
      <c r="AF998" s="101" t="s">
        <v>3951</v>
      </c>
      <c r="AG998" s="98" t="s">
        <v>4014</v>
      </c>
      <c r="AH998" s="100" t="s">
        <v>3948</v>
      </c>
      <c r="AI998" s="98">
        <v>30</v>
      </c>
      <c r="AJ998" s="98">
        <v>25.877199999999998</v>
      </c>
      <c r="AK998" s="99"/>
    </row>
    <row r="999" spans="1:37" s="97" customFormat="1">
      <c r="A999" s="97" t="str">
        <f>CONCATENATE(MaterialsTable[[#This Row],[Code Category]]," - ",RIGHT(MaterialsTable[[#This Row],[Framing Configuration]],6)," - ",MaterialsTable[[#This Row],[FramingSize]]," - R",MaterialsTable[[#This Row],[CavityInsulation (R-XX)]]," ins.")</f>
        <v>Wood Framed Floor - 24inOC - 2x12 - R38 ins.</v>
      </c>
      <c r="AB999" s="97" t="s">
        <v>3250</v>
      </c>
      <c r="AC999" s="97" t="s">
        <v>4021</v>
      </c>
      <c r="AD999" s="102" t="str">
        <f>MaterialsTable[[#This Row],[FramingMaterial]]&amp;" Framed "&amp;MaterialsTable[[#This Row],[Framing Configuration]]&amp;" "&amp;MaterialsTable[[#This Row],[Framing Depth]]&amp;" R-"&amp;MaterialsTable[[#This Row],[CavityInsulation (R-XX)]]&amp;" ins."</f>
        <v>Wood Framed Floor24inOC 11_25In R-38 ins.</v>
      </c>
      <c r="AE999" s="97" t="s">
        <v>4020</v>
      </c>
      <c r="AF999" s="101" t="s">
        <v>3951</v>
      </c>
      <c r="AG999" s="98" t="s">
        <v>4015</v>
      </c>
      <c r="AH999" s="100" t="s">
        <v>3950</v>
      </c>
      <c r="AI999" s="98">
        <v>38</v>
      </c>
      <c r="AJ999" s="98">
        <v>32.511099999999999</v>
      </c>
      <c r="AK999" s="99"/>
    </row>
    <row r="1000" spans="1:37" s="104" customFormat="1">
      <c r="A1000" s="104" t="str">
        <f>CONCATENATE(MaterialsTable[[#This Row],[Code Category]]," - ",RIGHT(MaterialsTable[[#This Row],[Framing Configuration]],6)," - ",MaterialsTable[[#This Row],[FramingSize]]," - R",MaterialsTable[[#This Row],[CavityInsulation (R-XX)]]," ins.")</f>
        <v>Wood Framed Attic Floor - 16inOC - 2x4 - R11 ins.</v>
      </c>
      <c r="AB1000" s="104" t="s">
        <v>3250</v>
      </c>
      <c r="AC1000" s="104" t="s">
        <v>4023</v>
      </c>
      <c r="AD1000" s="105" t="str">
        <f>MaterialsTable[[#This Row],[FramingMaterial]]&amp;" Framed "&amp;MaterialsTable[[#This Row],[Framing Configuration]]&amp;" "&amp;MaterialsTable[[#This Row],[Framing Depth]]&amp;" R-"&amp;MaterialsTable[[#This Row],[CavityInsulation (R-XX)]]&amp;" ins."</f>
        <v>Wood Framed Roof16inOC 3_5In R-11 ins.</v>
      </c>
      <c r="AE1000" s="104" t="s">
        <v>4020</v>
      </c>
      <c r="AF1000" s="104" t="s">
        <v>4010</v>
      </c>
      <c r="AG1000" s="106" t="s">
        <v>4011</v>
      </c>
      <c r="AH1000" s="107" t="s">
        <v>3923</v>
      </c>
      <c r="AI1000" s="106">
        <v>11</v>
      </c>
      <c r="AJ1000" s="98">
        <v>9.0351999999999997</v>
      </c>
      <c r="AK1000" s="108"/>
    </row>
    <row r="1001" spans="1:37" s="104" customFormat="1">
      <c r="A1001" s="104" t="str">
        <f>CONCATENATE(MaterialsTable[[#This Row],[Code Category]]," - ",RIGHT(MaterialsTable[[#This Row],[Framing Configuration]],6)," - ",MaterialsTable[[#This Row],[FramingSize]]," - R",MaterialsTable[[#This Row],[CavityInsulation (R-XX)]]," ins.")</f>
        <v>Wood Framed Attic Floor - 16inOC - 2x4 - R13 ins.</v>
      </c>
      <c r="AB1001" s="104" t="s">
        <v>3250</v>
      </c>
      <c r="AC1001" s="104" t="s">
        <v>4023</v>
      </c>
      <c r="AD1001" s="105" t="str">
        <f>MaterialsTable[[#This Row],[FramingMaterial]]&amp;" Framed "&amp;MaterialsTable[[#This Row],[Framing Configuration]]&amp;" "&amp;MaterialsTable[[#This Row],[Framing Depth]]&amp;" R-"&amp;MaterialsTable[[#This Row],[CavityInsulation (R-XX)]]&amp;" ins."</f>
        <v>Wood Framed Roof16inOC 3_5In R-13 ins.</v>
      </c>
      <c r="AE1001" s="104" t="s">
        <v>4020</v>
      </c>
      <c r="AF1001" s="104" t="s">
        <v>4010</v>
      </c>
      <c r="AG1001" s="106" t="s">
        <v>4011</v>
      </c>
      <c r="AH1001" s="107" t="s">
        <v>3923</v>
      </c>
      <c r="AI1001" s="106">
        <v>13</v>
      </c>
      <c r="AJ1001" s="98">
        <v>10.194599999999999</v>
      </c>
      <c r="AK1001" s="108"/>
    </row>
    <row r="1002" spans="1:37" s="104" customFormat="1">
      <c r="A1002" s="104" t="str">
        <f>CONCATENATE(MaterialsTable[[#This Row],[Code Category]]," - ",RIGHT(MaterialsTable[[#This Row],[Framing Configuration]],6)," - ",MaterialsTable[[#This Row],[FramingSize]]," - R",MaterialsTable[[#This Row],[CavityInsulation (R-XX)]]," ins.")</f>
        <v>Wood Framed Attic Floor - 16inOC - 2x4 - R19 ins.</v>
      </c>
      <c r="AB1002" s="104" t="s">
        <v>3250</v>
      </c>
      <c r="AC1002" s="104" t="s">
        <v>4023</v>
      </c>
      <c r="AD1002" s="105" t="str">
        <f>MaterialsTable[[#This Row],[FramingMaterial]]&amp;" Framed "&amp;MaterialsTable[[#This Row],[Framing Configuration]]&amp;" "&amp;MaterialsTable[[#This Row],[Framing Depth]]&amp;" R-"&amp;MaterialsTable[[#This Row],[CavityInsulation (R-XX)]]&amp;" ins."</f>
        <v>Wood Framed Roof16inOC 3_5In R-19 ins.</v>
      </c>
      <c r="AE1002" s="104" t="s">
        <v>4020</v>
      </c>
      <c r="AF1002" s="104" t="s">
        <v>4010</v>
      </c>
      <c r="AG1002" s="106" t="s">
        <v>4011</v>
      </c>
      <c r="AH1002" s="107" t="s">
        <v>3923</v>
      </c>
      <c r="AI1002" s="106">
        <v>19</v>
      </c>
      <c r="AJ1002" s="98">
        <v>13.118499999999999</v>
      </c>
      <c r="AK1002" s="108"/>
    </row>
    <row r="1003" spans="1:37" s="104" customFormat="1">
      <c r="A1003" s="104" t="str">
        <f>CONCATENATE(MaterialsTable[[#This Row],[Code Category]]," - ",RIGHT(MaterialsTable[[#This Row],[Framing Configuration]],6)," - ",MaterialsTable[[#This Row],[FramingSize]]," - R",MaterialsTable[[#This Row],[CavityInsulation (R-XX)]]," ins.")</f>
        <v>Wood Framed Attic Floor - 16inOC - 2x4 - R21 ins.</v>
      </c>
      <c r="AB1003" s="104" t="s">
        <v>3250</v>
      </c>
      <c r="AC1003" s="104" t="s">
        <v>4023</v>
      </c>
      <c r="AD1003" s="105" t="str">
        <f>MaterialsTable[[#This Row],[FramingMaterial]]&amp;" Framed "&amp;MaterialsTable[[#This Row],[Framing Configuration]]&amp;" "&amp;MaterialsTable[[#This Row],[Framing Depth]]&amp;" R-"&amp;MaterialsTable[[#This Row],[CavityInsulation (R-XX)]]&amp;" ins."</f>
        <v>Wood Framed Roof16inOC 3_5In R-21 ins.</v>
      </c>
      <c r="AE1003" s="104" t="s">
        <v>4020</v>
      </c>
      <c r="AF1003" s="104" t="s">
        <v>4010</v>
      </c>
      <c r="AG1003" s="106" t="s">
        <v>4011</v>
      </c>
      <c r="AH1003" s="107" t="s">
        <v>3923</v>
      </c>
      <c r="AI1003" s="106">
        <v>21</v>
      </c>
      <c r="AJ1003" s="98">
        <v>13.9437</v>
      </c>
      <c r="AK1003" s="108"/>
    </row>
    <row r="1004" spans="1:37" s="104" customFormat="1">
      <c r="A1004" s="104" t="str">
        <f>CONCATENATE(MaterialsTable[[#This Row],[Code Category]]," - ",RIGHT(MaterialsTable[[#This Row],[Framing Configuration]],6)," - ",MaterialsTable[[#This Row],[FramingSize]]," - R",MaterialsTable[[#This Row],[CavityInsulation (R-XX)]]," ins.")</f>
        <v>Wood Framed Attic Floor - 16inOC - 2x4 - R22 ins.</v>
      </c>
      <c r="AB1004" s="104" t="s">
        <v>3250</v>
      </c>
      <c r="AC1004" s="104" t="s">
        <v>4023</v>
      </c>
      <c r="AD1004" s="105" t="str">
        <f>MaterialsTable[[#This Row],[FramingMaterial]]&amp;" Framed "&amp;MaterialsTable[[#This Row],[Framing Configuration]]&amp;" "&amp;MaterialsTable[[#This Row],[Framing Depth]]&amp;" R-"&amp;MaterialsTable[[#This Row],[CavityInsulation (R-XX)]]&amp;" ins."</f>
        <v>Wood Framed Roof16inOC 3_5In R-22 ins.</v>
      </c>
      <c r="AE1004" s="104" t="s">
        <v>4020</v>
      </c>
      <c r="AF1004" s="104" t="s">
        <v>4010</v>
      </c>
      <c r="AG1004" s="106" t="s">
        <v>4011</v>
      </c>
      <c r="AH1004" s="107" t="s">
        <v>3923</v>
      </c>
      <c r="AI1004" s="106">
        <v>22</v>
      </c>
      <c r="AJ1004" s="98">
        <v>14.333</v>
      </c>
      <c r="AK1004" s="108"/>
    </row>
    <row r="1005" spans="1:37" s="104" customFormat="1">
      <c r="A1005" s="104" t="str">
        <f>CONCATENATE(MaterialsTable[[#This Row],[Code Category]]," - ",RIGHT(MaterialsTable[[#This Row],[Framing Configuration]],6)," - ",MaterialsTable[[#This Row],[FramingSize]]," - R",MaterialsTable[[#This Row],[CavityInsulation (R-XX)]]," ins.")</f>
        <v>Wood Framed Attic Floor - 16inOC - 2x4 - R25 ins.</v>
      </c>
      <c r="AB1005" s="104" t="s">
        <v>3250</v>
      </c>
      <c r="AC1005" s="104" t="s">
        <v>4023</v>
      </c>
      <c r="AD1005" s="105" t="str">
        <f>MaterialsTable[[#This Row],[FramingMaterial]]&amp;" Framed "&amp;MaterialsTable[[#This Row],[Framing Configuration]]&amp;" "&amp;MaterialsTable[[#This Row],[Framing Depth]]&amp;" R-"&amp;MaterialsTable[[#This Row],[CavityInsulation (R-XX)]]&amp;" ins."</f>
        <v>Wood Framed Roof16inOC 3_5In R-25 ins.</v>
      </c>
      <c r="AE1005" s="104" t="s">
        <v>4020</v>
      </c>
      <c r="AF1005" s="104" t="s">
        <v>4010</v>
      </c>
      <c r="AG1005" s="106" t="s">
        <v>4011</v>
      </c>
      <c r="AH1005" s="107" t="s">
        <v>3923</v>
      </c>
      <c r="AI1005" s="106">
        <v>25</v>
      </c>
      <c r="AJ1005" s="98">
        <v>15.4178</v>
      </c>
      <c r="AK1005" s="108"/>
    </row>
    <row r="1006" spans="1:37" s="104" customFormat="1">
      <c r="A1006" s="104" t="str">
        <f>CONCATENATE(MaterialsTable[[#This Row],[Code Category]]," - ",RIGHT(MaterialsTable[[#This Row],[Framing Configuration]],6)," - ",MaterialsTable[[#This Row],[FramingSize]]," - R",MaterialsTable[[#This Row],[CavityInsulation (R-XX)]]," ins.")</f>
        <v>Wood Framed Attic Floor - 16inOC - 2x4 - R30 ins.</v>
      </c>
      <c r="AB1006" s="104" t="s">
        <v>3250</v>
      </c>
      <c r="AC1006" s="104" t="s">
        <v>4023</v>
      </c>
      <c r="AD1006" s="105" t="str">
        <f>MaterialsTable[[#This Row],[FramingMaterial]]&amp;" Framed "&amp;MaterialsTable[[#This Row],[Framing Configuration]]&amp;" "&amp;MaterialsTable[[#This Row],[Framing Depth]]&amp;" R-"&amp;MaterialsTable[[#This Row],[CavityInsulation (R-XX)]]&amp;" ins."</f>
        <v>Wood Framed Roof16inOC 3_5In R-30 ins.</v>
      </c>
      <c r="AE1006" s="104" t="s">
        <v>4020</v>
      </c>
      <c r="AF1006" s="104" t="s">
        <v>4010</v>
      </c>
      <c r="AG1006" s="106" t="s">
        <v>4011</v>
      </c>
      <c r="AH1006" s="107" t="s">
        <v>3923</v>
      </c>
      <c r="AI1006" s="106">
        <v>30</v>
      </c>
      <c r="AJ1006" s="98">
        <v>16.9895</v>
      </c>
      <c r="AK1006" s="108"/>
    </row>
    <row r="1007" spans="1:37" s="104" customFormat="1">
      <c r="A1007" s="104" t="str">
        <f>CONCATENATE(MaterialsTable[[#This Row],[Code Category]]," - ",RIGHT(MaterialsTable[[#This Row],[Framing Configuration]],6)," - ",MaterialsTable[[#This Row],[FramingSize]]," - R",MaterialsTable[[#This Row],[CavityInsulation (R-XX)]]," ins.")</f>
        <v>Wood Framed Attic Floor - 16inOC - 2x4 - R38 ins.</v>
      </c>
      <c r="AB1007" s="104" t="s">
        <v>3250</v>
      </c>
      <c r="AC1007" s="104" t="s">
        <v>4023</v>
      </c>
      <c r="AD1007" s="105" t="str">
        <f>MaterialsTable[[#This Row],[FramingMaterial]]&amp;" Framed "&amp;MaterialsTable[[#This Row],[Framing Configuration]]&amp;" "&amp;MaterialsTable[[#This Row],[Framing Depth]]&amp;" R-"&amp;MaterialsTable[[#This Row],[CavityInsulation (R-XX)]]&amp;" ins."</f>
        <v>Wood Framed Roof16inOC 3_5In R-38 ins.</v>
      </c>
      <c r="AE1007" s="104" t="s">
        <v>4020</v>
      </c>
      <c r="AF1007" s="104" t="s">
        <v>4010</v>
      </c>
      <c r="AG1007" s="106" t="s">
        <v>4011</v>
      </c>
      <c r="AH1007" s="107" t="s">
        <v>3923</v>
      </c>
      <c r="AI1007" s="106">
        <v>38</v>
      </c>
      <c r="AJ1007" s="98">
        <v>19.031600000000001</v>
      </c>
      <c r="AK1007" s="108"/>
    </row>
    <row r="1008" spans="1:37" s="104" customFormat="1">
      <c r="A1008" s="104" t="str">
        <f>CONCATENATE(MaterialsTable[[#This Row],[Code Category]]," - ",RIGHT(MaterialsTable[[#This Row],[Framing Configuration]],6)," - ",MaterialsTable[[#This Row],[FramingSize]]," - R",MaterialsTable[[#This Row],[CavityInsulation (R-XX)]]," ins.")</f>
        <v>Wood Framed Attic Floor - 16inOC - 2x4 - R44 ins.</v>
      </c>
      <c r="AB1008" s="104" t="s">
        <v>3250</v>
      </c>
      <c r="AC1008" s="104" t="s">
        <v>4023</v>
      </c>
      <c r="AD1008" s="105" t="str">
        <f>MaterialsTable[[#This Row],[FramingMaterial]]&amp;" Framed "&amp;MaterialsTable[[#This Row],[Framing Configuration]]&amp;" "&amp;MaterialsTable[[#This Row],[Framing Depth]]&amp;" R-"&amp;MaterialsTable[[#This Row],[CavityInsulation (R-XX)]]&amp;" ins."</f>
        <v>Wood Framed Roof16inOC 3_5In R-44 ins.</v>
      </c>
      <c r="AE1008" s="104" t="s">
        <v>4020</v>
      </c>
      <c r="AF1008" s="104" t="s">
        <v>4010</v>
      </c>
      <c r="AG1008" s="106" t="s">
        <v>4011</v>
      </c>
      <c r="AH1008" s="107" t="s">
        <v>3923</v>
      </c>
      <c r="AI1008" s="106">
        <v>44</v>
      </c>
      <c r="AJ1008" s="98">
        <v>20.277999999999999</v>
      </c>
      <c r="AK1008" s="108"/>
    </row>
    <row r="1009" spans="1:37" s="104" customFormat="1">
      <c r="A1009" s="104" t="str">
        <f>CONCATENATE(MaterialsTable[[#This Row],[Code Category]]," - ",RIGHT(MaterialsTable[[#This Row],[Framing Configuration]],6)," - ",MaterialsTable[[#This Row],[FramingSize]]," - R",MaterialsTable[[#This Row],[CavityInsulation (R-XX)]]," ins.")</f>
        <v>Wood Framed Attic Floor - 16inOC - 2x4 - R49 ins.</v>
      </c>
      <c r="AB1009" s="104" t="s">
        <v>3250</v>
      </c>
      <c r="AC1009" s="104" t="s">
        <v>4023</v>
      </c>
      <c r="AD1009" s="105" t="str">
        <f>MaterialsTable[[#This Row],[FramingMaterial]]&amp;" Framed "&amp;MaterialsTable[[#This Row],[Framing Configuration]]&amp;" "&amp;MaterialsTable[[#This Row],[Framing Depth]]&amp;" R-"&amp;MaterialsTable[[#This Row],[CavityInsulation (R-XX)]]&amp;" ins."</f>
        <v>Wood Framed Roof16inOC 3_5In R-49 ins.</v>
      </c>
      <c r="AE1009" s="104" t="s">
        <v>4020</v>
      </c>
      <c r="AF1009" s="104" t="s">
        <v>4010</v>
      </c>
      <c r="AG1009" s="106" t="s">
        <v>4011</v>
      </c>
      <c r="AH1009" s="107" t="s">
        <v>3923</v>
      </c>
      <c r="AI1009" s="106">
        <v>49</v>
      </c>
      <c r="AJ1009" s="98">
        <v>21.174199999999999</v>
      </c>
      <c r="AK1009" s="108"/>
    </row>
    <row r="1010" spans="1:37" s="104" customFormat="1">
      <c r="A1010" s="104" t="str">
        <f>CONCATENATE(MaterialsTable[[#This Row],[Code Category]]," - ",RIGHT(MaterialsTable[[#This Row],[Framing Configuration]],6)," - ",MaterialsTable[[#This Row],[FramingSize]]," - R",MaterialsTable[[#This Row],[CavityInsulation (R-XX)]]," ins.")</f>
        <v>Wood Framed Attic Floor - 16inOC - 2x4 - R60 ins.</v>
      </c>
      <c r="AB1010" s="104" t="s">
        <v>3250</v>
      </c>
      <c r="AC1010" s="104" t="s">
        <v>4023</v>
      </c>
      <c r="AD1010" s="105" t="str">
        <f>MaterialsTable[[#This Row],[FramingMaterial]]&amp;" Framed "&amp;MaterialsTable[[#This Row],[Framing Configuration]]&amp;" "&amp;MaterialsTable[[#This Row],[Framing Depth]]&amp;" R-"&amp;MaterialsTable[[#This Row],[CavityInsulation (R-XX)]]&amp;" ins."</f>
        <v>Wood Framed Roof16inOC 3_5In R-60 ins.</v>
      </c>
      <c r="AE1010" s="104" t="s">
        <v>4020</v>
      </c>
      <c r="AF1010" s="104" t="s">
        <v>4010</v>
      </c>
      <c r="AG1010" s="106" t="s">
        <v>4011</v>
      </c>
      <c r="AH1010" s="107" t="s">
        <v>3923</v>
      </c>
      <c r="AI1010" s="106">
        <v>60</v>
      </c>
      <c r="AJ1010" s="98">
        <v>22.799800000000001</v>
      </c>
      <c r="AK1010" s="108"/>
    </row>
    <row r="1011" spans="1:37" s="104" customFormat="1">
      <c r="A1011" s="104" t="str">
        <f>CONCATENATE(MaterialsTable[[#This Row],[Code Category]]," - ",RIGHT(MaterialsTable[[#This Row],[Framing Configuration]],6)," - ",MaterialsTable[[#This Row],[FramingSize]]," - R",MaterialsTable[[#This Row],[CavityInsulation (R-XX)]]," ins.")</f>
        <v>Wood Framed Attic Floor - 24inOC - 2x4 - R11 ins.</v>
      </c>
      <c r="AB1011" s="104" t="s">
        <v>3250</v>
      </c>
      <c r="AC1011" s="104" t="s">
        <v>4023</v>
      </c>
      <c r="AD1011" s="105" t="str">
        <f>MaterialsTable[[#This Row],[FramingMaterial]]&amp;" Framed "&amp;MaterialsTable[[#This Row],[Framing Configuration]]&amp;" "&amp;MaterialsTable[[#This Row],[Framing Depth]]&amp;" R-"&amp;MaterialsTable[[#This Row],[CavityInsulation (R-XX)]]&amp;" ins."</f>
        <v>Wood Framed Roof24inOC 3_5In R-11 ins.</v>
      </c>
      <c r="AE1011" s="104" t="s">
        <v>4020</v>
      </c>
      <c r="AF1011" s="104" t="s">
        <v>4018</v>
      </c>
      <c r="AG1011" s="106" t="s">
        <v>4011</v>
      </c>
      <c r="AH1011" s="107" t="s">
        <v>3923</v>
      </c>
      <c r="AI1011" s="106">
        <v>11</v>
      </c>
      <c r="AJ1011" s="98">
        <v>9.5467700000000004</v>
      </c>
      <c r="AK1011" s="108"/>
    </row>
    <row r="1012" spans="1:37" s="104" customFormat="1">
      <c r="A1012" s="104" t="str">
        <f>CONCATENATE(MaterialsTable[[#This Row],[Code Category]]," - ",RIGHT(MaterialsTable[[#This Row],[Framing Configuration]],6)," - ",MaterialsTable[[#This Row],[FramingSize]]," - R",MaterialsTable[[#This Row],[CavityInsulation (R-XX)]]," ins.")</f>
        <v>Wood Framed Attic Floor - 24inOC - 2x4 - R13 ins.</v>
      </c>
      <c r="AB1012" s="104" t="s">
        <v>3250</v>
      </c>
      <c r="AC1012" s="104" t="s">
        <v>4023</v>
      </c>
      <c r="AD1012" s="105" t="str">
        <f>MaterialsTable[[#This Row],[FramingMaterial]]&amp;" Framed "&amp;MaterialsTable[[#This Row],[Framing Configuration]]&amp;" "&amp;MaterialsTable[[#This Row],[Framing Depth]]&amp;" R-"&amp;MaterialsTable[[#This Row],[CavityInsulation (R-XX)]]&amp;" ins."</f>
        <v>Wood Framed Roof24inOC 3_5In R-13 ins.</v>
      </c>
      <c r="AE1012" s="104" t="s">
        <v>4020</v>
      </c>
      <c r="AF1012" s="104" t="s">
        <v>4018</v>
      </c>
      <c r="AG1012" s="106" t="s">
        <v>4011</v>
      </c>
      <c r="AH1012" s="107" t="s">
        <v>3923</v>
      </c>
      <c r="AI1012" s="106">
        <v>13</v>
      </c>
      <c r="AJ1012" s="98">
        <v>10.9003</v>
      </c>
      <c r="AK1012" s="108"/>
    </row>
    <row r="1013" spans="1:37" s="104" customFormat="1">
      <c r="A1013" s="104" t="str">
        <f>CONCATENATE(MaterialsTable[[#This Row],[Code Category]]," - ",RIGHT(MaterialsTable[[#This Row],[Framing Configuration]],6)," - ",MaterialsTable[[#This Row],[FramingSize]]," - R",MaterialsTable[[#This Row],[CavityInsulation (R-XX)]]," ins.")</f>
        <v>Wood Framed Attic Floor - 24inOC - 2x4 - R19 ins.</v>
      </c>
      <c r="AB1013" s="104" t="s">
        <v>3250</v>
      </c>
      <c r="AC1013" s="104" t="s">
        <v>4023</v>
      </c>
      <c r="AD1013" s="105" t="str">
        <f>MaterialsTable[[#This Row],[FramingMaterial]]&amp;" Framed "&amp;MaterialsTable[[#This Row],[Framing Configuration]]&amp;" "&amp;MaterialsTable[[#This Row],[Framing Depth]]&amp;" R-"&amp;MaterialsTable[[#This Row],[CavityInsulation (R-XX)]]&amp;" ins."</f>
        <v>Wood Framed Roof24inOC 3_5In R-19 ins.</v>
      </c>
      <c r="AE1013" s="104" t="s">
        <v>4020</v>
      </c>
      <c r="AF1013" s="104" t="s">
        <v>4018</v>
      </c>
      <c r="AG1013" s="106" t="s">
        <v>4011</v>
      </c>
      <c r="AH1013" s="107" t="s">
        <v>3923</v>
      </c>
      <c r="AI1013" s="106">
        <v>19</v>
      </c>
      <c r="AJ1013" s="98">
        <v>14.461399999999999</v>
      </c>
      <c r="AK1013" s="108"/>
    </row>
    <row r="1014" spans="1:37" s="104" customFormat="1">
      <c r="A1014" s="104" t="str">
        <f>CONCATENATE(MaterialsTable[[#This Row],[Code Category]]," - ",RIGHT(MaterialsTable[[#This Row],[Framing Configuration]],6)," - ",MaterialsTable[[#This Row],[FramingSize]]," - R",MaterialsTable[[#This Row],[CavityInsulation (R-XX)]]," ins.")</f>
        <v>Wood Framed Attic Floor - 24inOC - 2x4 - R21 ins.</v>
      </c>
      <c r="AB1014" s="104" t="s">
        <v>3250</v>
      </c>
      <c r="AC1014" s="104" t="s">
        <v>4023</v>
      </c>
      <c r="AD1014" s="105" t="str">
        <f>MaterialsTable[[#This Row],[FramingMaterial]]&amp;" Framed "&amp;MaterialsTable[[#This Row],[Framing Configuration]]&amp;" "&amp;MaterialsTable[[#This Row],[Framing Depth]]&amp;" R-"&amp;MaterialsTable[[#This Row],[CavityInsulation (R-XX)]]&amp;" ins."</f>
        <v>Wood Framed Roof24inOC 3_5In R-21 ins.</v>
      </c>
      <c r="AE1014" s="104" t="s">
        <v>4020</v>
      </c>
      <c r="AF1014" s="104" t="s">
        <v>4018</v>
      </c>
      <c r="AG1014" s="106" t="s">
        <v>4011</v>
      </c>
      <c r="AH1014" s="107" t="s">
        <v>3923</v>
      </c>
      <c r="AI1014" s="106">
        <v>21</v>
      </c>
      <c r="AJ1014" s="98">
        <v>15.5068</v>
      </c>
      <c r="AK1014" s="108"/>
    </row>
    <row r="1015" spans="1:37" s="104" customFormat="1">
      <c r="A1015" s="104" t="str">
        <f>CONCATENATE(MaterialsTable[[#This Row],[Code Category]]," - ",RIGHT(MaterialsTable[[#This Row],[Framing Configuration]],6)," - ",MaterialsTable[[#This Row],[FramingSize]]," - R",MaterialsTable[[#This Row],[CavityInsulation (R-XX)]]," ins.")</f>
        <v>Wood Framed Attic Floor - 24inOC - 2x4 - R22 ins.</v>
      </c>
      <c r="AB1015" s="104" t="s">
        <v>3250</v>
      </c>
      <c r="AC1015" s="104" t="s">
        <v>4023</v>
      </c>
      <c r="AD1015" s="105" t="str">
        <f>MaterialsTable[[#This Row],[FramingMaterial]]&amp;" Framed "&amp;MaterialsTable[[#This Row],[Framing Configuration]]&amp;" "&amp;MaterialsTable[[#This Row],[Framing Depth]]&amp;" R-"&amp;MaterialsTable[[#This Row],[CavityInsulation (R-XX)]]&amp;" ins."</f>
        <v>Wood Framed Roof24inOC 3_5In R-22 ins.</v>
      </c>
      <c r="AE1015" s="104" t="s">
        <v>4020</v>
      </c>
      <c r="AF1015" s="104" t="s">
        <v>4018</v>
      </c>
      <c r="AG1015" s="106" t="s">
        <v>4011</v>
      </c>
      <c r="AH1015" s="107" t="s">
        <v>3923</v>
      </c>
      <c r="AI1015" s="106">
        <v>22</v>
      </c>
      <c r="AJ1015" s="98">
        <v>16.006499999999999</v>
      </c>
      <c r="AK1015" s="108"/>
    </row>
    <row r="1016" spans="1:37" s="104" customFormat="1">
      <c r="A1016" s="104" t="str">
        <f>CONCATENATE(MaterialsTable[[#This Row],[Code Category]]," - ",RIGHT(MaterialsTable[[#This Row],[Framing Configuration]],6)," - ",MaterialsTable[[#This Row],[FramingSize]]," - R",MaterialsTable[[#This Row],[CavityInsulation (R-XX)]]," ins.")</f>
        <v>Wood Framed Attic Floor - 24inOC - 2x4 - R25 ins.</v>
      </c>
      <c r="AB1016" s="104" t="s">
        <v>3250</v>
      </c>
      <c r="AC1016" s="104" t="s">
        <v>4023</v>
      </c>
      <c r="AD1016" s="105" t="str">
        <f>MaterialsTable[[#This Row],[FramingMaterial]]&amp;" Framed "&amp;MaterialsTable[[#This Row],[Framing Configuration]]&amp;" "&amp;MaterialsTable[[#This Row],[Framing Depth]]&amp;" R-"&amp;MaterialsTable[[#This Row],[CavityInsulation (R-XX)]]&amp;" ins."</f>
        <v>Wood Framed Roof24inOC 3_5In R-25 ins.</v>
      </c>
      <c r="AE1016" s="104" t="s">
        <v>4020</v>
      </c>
      <c r="AF1016" s="104" t="s">
        <v>4018</v>
      </c>
      <c r="AG1016" s="106" t="s">
        <v>4011</v>
      </c>
      <c r="AH1016" s="107" t="s">
        <v>3923</v>
      </c>
      <c r="AI1016" s="106">
        <v>25</v>
      </c>
      <c r="AJ1016" s="98">
        <v>17.420999999999999</v>
      </c>
      <c r="AK1016" s="108"/>
    </row>
    <row r="1017" spans="1:37" s="104" customFormat="1">
      <c r="A1017" s="104" t="str">
        <f>CONCATENATE(MaterialsTable[[#This Row],[Code Category]]," - ",RIGHT(MaterialsTable[[#This Row],[Framing Configuration]],6)," - ",MaterialsTable[[#This Row],[FramingSize]]," - R",MaterialsTable[[#This Row],[CavityInsulation (R-XX)]]," ins.")</f>
        <v>Wood Framed Attic Floor - 24inOC - 2x4 - R30 ins.</v>
      </c>
      <c r="AB1017" s="104" t="s">
        <v>3250</v>
      </c>
      <c r="AC1017" s="104" t="s">
        <v>4023</v>
      </c>
      <c r="AD1017" s="105" t="str">
        <f>MaterialsTable[[#This Row],[FramingMaterial]]&amp;" Framed "&amp;MaterialsTable[[#This Row],[Framing Configuration]]&amp;" "&amp;MaterialsTable[[#This Row],[Framing Depth]]&amp;" R-"&amp;MaterialsTable[[#This Row],[CavityInsulation (R-XX)]]&amp;" ins."</f>
        <v>Wood Framed Roof24inOC 3_5In R-30 ins.</v>
      </c>
      <c r="AE1017" s="104" t="s">
        <v>4020</v>
      </c>
      <c r="AF1017" s="104" t="s">
        <v>4018</v>
      </c>
      <c r="AG1017" s="106" t="s">
        <v>4011</v>
      </c>
      <c r="AH1017" s="107" t="s">
        <v>3923</v>
      </c>
      <c r="AI1017" s="106">
        <v>30</v>
      </c>
      <c r="AJ1017" s="98">
        <v>19.5305</v>
      </c>
      <c r="AK1017" s="108"/>
    </row>
    <row r="1018" spans="1:37" s="104" customFormat="1">
      <c r="A1018" s="104" t="str">
        <f>CONCATENATE(MaterialsTable[[#This Row],[Code Category]]," - ",RIGHT(MaterialsTable[[#This Row],[Framing Configuration]],6)," - ",MaterialsTable[[#This Row],[FramingSize]]," - R",MaterialsTable[[#This Row],[CavityInsulation (R-XX)]]," ins.")</f>
        <v>Wood Framed Attic Floor - 24inOC - 2x4 - R38 ins.</v>
      </c>
      <c r="AB1018" s="104" t="s">
        <v>3250</v>
      </c>
      <c r="AC1018" s="104" t="s">
        <v>4023</v>
      </c>
      <c r="AD1018" s="105" t="str">
        <f>MaterialsTable[[#This Row],[FramingMaterial]]&amp;" Framed "&amp;MaterialsTable[[#This Row],[Framing Configuration]]&amp;" "&amp;MaterialsTable[[#This Row],[Framing Depth]]&amp;" R-"&amp;MaterialsTable[[#This Row],[CavityInsulation (R-XX)]]&amp;" ins."</f>
        <v>Wood Framed Roof24inOC 3_5In R-38 ins.</v>
      </c>
      <c r="AE1018" s="104" t="s">
        <v>4020</v>
      </c>
      <c r="AF1018" s="104" t="s">
        <v>4018</v>
      </c>
      <c r="AG1018" s="106" t="s">
        <v>4011</v>
      </c>
      <c r="AH1018" s="107" t="s">
        <v>3923</v>
      </c>
      <c r="AI1018" s="106">
        <v>38</v>
      </c>
      <c r="AJ1018" s="98">
        <v>22.383500000000002</v>
      </c>
      <c r="AK1018" s="108"/>
    </row>
    <row r="1019" spans="1:37" s="104" customFormat="1">
      <c r="A1019" s="104" t="str">
        <f>CONCATENATE(MaterialsTable[[#This Row],[Code Category]]," - ",RIGHT(MaterialsTable[[#This Row],[Framing Configuration]],6)," - ",MaterialsTable[[#This Row],[FramingSize]]," - R",MaterialsTable[[#This Row],[CavityInsulation (R-XX)]]," ins.")</f>
        <v>Wood Framed Attic Floor - 24inOC - 2x4 - R44 ins.</v>
      </c>
      <c r="AB1019" s="104" t="s">
        <v>3250</v>
      </c>
      <c r="AC1019" s="104" t="s">
        <v>4023</v>
      </c>
      <c r="AD1019" s="105" t="str">
        <f>MaterialsTable[[#This Row],[FramingMaterial]]&amp;" Framed "&amp;MaterialsTable[[#This Row],[Framing Configuration]]&amp;" "&amp;MaterialsTable[[#This Row],[Framing Depth]]&amp;" R-"&amp;MaterialsTable[[#This Row],[CavityInsulation (R-XX)]]&amp;" ins."</f>
        <v>Wood Framed Roof24inOC 3_5In R-44 ins.</v>
      </c>
      <c r="AE1019" s="104" t="s">
        <v>4020</v>
      </c>
      <c r="AF1019" s="104" t="s">
        <v>4018</v>
      </c>
      <c r="AG1019" s="106" t="s">
        <v>4011</v>
      </c>
      <c r="AH1019" s="107" t="s">
        <v>3923</v>
      </c>
      <c r="AI1019" s="106">
        <v>44</v>
      </c>
      <c r="AJ1019" s="98">
        <v>24.1906</v>
      </c>
      <c r="AK1019" s="108"/>
    </row>
    <row r="1020" spans="1:37" s="104" customFormat="1">
      <c r="A1020" s="104" t="str">
        <f>CONCATENATE(MaterialsTable[[#This Row],[Code Category]]," - ",RIGHT(MaterialsTable[[#This Row],[Framing Configuration]],6)," - ",MaterialsTable[[#This Row],[FramingSize]]," - R",MaterialsTable[[#This Row],[CavityInsulation (R-XX)]]," ins.")</f>
        <v>Wood Framed Attic Floor - 24inOC - 2x4 - R49 ins.</v>
      </c>
      <c r="AB1020" s="104" t="s">
        <v>3250</v>
      </c>
      <c r="AC1020" s="104" t="s">
        <v>4023</v>
      </c>
      <c r="AD1020" s="105" t="str">
        <f>MaterialsTable[[#This Row],[FramingMaterial]]&amp;" Framed "&amp;MaterialsTable[[#This Row],[Framing Configuration]]&amp;" "&amp;MaterialsTable[[#This Row],[Framing Depth]]&amp;" R-"&amp;MaterialsTable[[#This Row],[CavityInsulation (R-XX)]]&amp;" ins."</f>
        <v>Wood Framed Roof24inOC 3_5In R-49 ins.</v>
      </c>
      <c r="AE1020" s="104" t="s">
        <v>4020</v>
      </c>
      <c r="AF1020" s="104" t="s">
        <v>4018</v>
      </c>
      <c r="AG1020" s="106" t="s">
        <v>4011</v>
      </c>
      <c r="AH1020" s="107" t="s">
        <v>3923</v>
      </c>
      <c r="AI1020" s="106">
        <v>49</v>
      </c>
      <c r="AJ1020" s="98">
        <v>25.522200000000002</v>
      </c>
      <c r="AK1020" s="108"/>
    </row>
    <row r="1021" spans="1:37" s="104" customFormat="1">
      <c r="A1021" s="104" t="str">
        <f>CONCATENATE(MaterialsTable[[#This Row],[Code Category]]," - ",RIGHT(MaterialsTable[[#This Row],[Framing Configuration]],6)," - ",MaterialsTable[[#This Row],[FramingSize]]," - R",MaterialsTable[[#This Row],[CavityInsulation (R-XX)]]," ins.")</f>
        <v>Wood Framed Attic Floor - 24inOC - 2x4 - R60 ins.</v>
      </c>
      <c r="AB1021" s="104" t="s">
        <v>3250</v>
      </c>
      <c r="AC1021" s="104" t="s">
        <v>4023</v>
      </c>
      <c r="AD1021" s="105" t="str">
        <f>MaterialsTable[[#This Row],[FramingMaterial]]&amp;" Framed "&amp;MaterialsTable[[#This Row],[Framing Configuration]]&amp;" "&amp;MaterialsTable[[#This Row],[Framing Depth]]&amp;" R-"&amp;MaterialsTable[[#This Row],[CavityInsulation (R-XX)]]&amp;" ins."</f>
        <v>Wood Framed Roof24inOC 3_5In R-60 ins.</v>
      </c>
      <c r="AE1021" s="104" t="s">
        <v>4020</v>
      </c>
      <c r="AF1021" s="104" t="s">
        <v>4018</v>
      </c>
      <c r="AG1021" s="106" t="s">
        <v>4011</v>
      </c>
      <c r="AH1021" s="107" t="s">
        <v>3923</v>
      </c>
      <c r="AI1021" s="106">
        <v>60</v>
      </c>
      <c r="AJ1021" s="98">
        <v>28.009599999999999</v>
      </c>
      <c r="AK1021" s="108"/>
    </row>
    <row r="1022" spans="1:37" s="104" customFormat="1">
      <c r="A1022" s="104" t="str">
        <f>CONCATENATE(MaterialsTable[[#This Row],[Code Category]]," - ",RIGHT(MaterialsTable[[#This Row],[Framing Configuration]],6)," - ",MaterialsTable[[#This Row],[FramingSize]]," - R",MaterialsTable[[#This Row],[CavityInsulation (R-XX)]]," ins.")</f>
        <v>Wood Framed Attic Floor - 16inOC - 2x6 - R11 ins.</v>
      </c>
      <c r="AB1022" s="104" t="s">
        <v>3250</v>
      </c>
      <c r="AC1022" s="104" t="s">
        <v>4023</v>
      </c>
      <c r="AD1022" s="105" t="str">
        <f>MaterialsTable[[#This Row],[FramingMaterial]]&amp;" Framed "&amp;MaterialsTable[[#This Row],[Framing Configuration]]&amp;" "&amp;MaterialsTable[[#This Row],[Framing Depth]]&amp;" R-"&amp;MaterialsTable[[#This Row],[CavityInsulation (R-XX)]]&amp;" ins."</f>
        <v>Wood Framed Roof16inOC 5_5In R-11 ins.</v>
      </c>
      <c r="AE1022" s="104" t="s">
        <v>4020</v>
      </c>
      <c r="AF1022" s="104" t="s">
        <v>4010</v>
      </c>
      <c r="AG1022" s="98" t="s">
        <v>4012</v>
      </c>
      <c r="AH1022" s="100" t="s">
        <v>3925</v>
      </c>
      <c r="AI1022" s="106">
        <v>11</v>
      </c>
      <c r="AJ1022" s="98">
        <v>9.9816699999999994</v>
      </c>
      <c r="AK1022" s="108"/>
    </row>
    <row r="1023" spans="1:37" s="104" customFormat="1">
      <c r="A1023" s="104" t="str">
        <f>CONCATENATE(MaterialsTable[[#This Row],[Code Category]]," - ",RIGHT(MaterialsTable[[#This Row],[Framing Configuration]],6)," - ",MaterialsTable[[#This Row],[FramingSize]]," - R",MaterialsTable[[#This Row],[CavityInsulation (R-XX)]]," ins.")</f>
        <v>Wood Framed Attic Floor - 16inOC - 2x6 - R13 ins.</v>
      </c>
      <c r="AB1023" s="104" t="s">
        <v>3250</v>
      </c>
      <c r="AC1023" s="104" t="s">
        <v>4023</v>
      </c>
      <c r="AD1023" s="105" t="str">
        <f>MaterialsTable[[#This Row],[FramingMaterial]]&amp;" Framed "&amp;MaterialsTable[[#This Row],[Framing Configuration]]&amp;" "&amp;MaterialsTable[[#This Row],[Framing Depth]]&amp;" R-"&amp;MaterialsTable[[#This Row],[CavityInsulation (R-XX)]]&amp;" ins."</f>
        <v>Wood Framed Roof16inOC 5_5In R-13 ins.</v>
      </c>
      <c r="AE1023" s="104" t="s">
        <v>4020</v>
      </c>
      <c r="AF1023" s="104" t="s">
        <v>4010</v>
      </c>
      <c r="AG1023" s="98" t="s">
        <v>4012</v>
      </c>
      <c r="AH1023" s="100" t="s">
        <v>3925</v>
      </c>
      <c r="AI1023" s="106">
        <v>13</v>
      </c>
      <c r="AJ1023" s="98">
        <v>11.416</v>
      </c>
      <c r="AK1023" s="108"/>
    </row>
    <row r="1024" spans="1:37" s="104" customFormat="1">
      <c r="A1024" s="104" t="str">
        <f>CONCATENATE(MaterialsTable[[#This Row],[Code Category]]," - ",RIGHT(MaterialsTable[[#This Row],[Framing Configuration]],6)," - ",MaterialsTable[[#This Row],[FramingSize]]," - R",MaterialsTable[[#This Row],[CavityInsulation (R-XX)]]," ins.")</f>
        <v>Wood Framed Attic Floor - 16inOC - 2x6 - R19 ins.</v>
      </c>
      <c r="AB1024" s="104" t="s">
        <v>3250</v>
      </c>
      <c r="AC1024" s="104" t="s">
        <v>4023</v>
      </c>
      <c r="AD1024" s="105" t="str">
        <f>MaterialsTable[[#This Row],[FramingMaterial]]&amp;" Framed "&amp;MaterialsTable[[#This Row],[Framing Configuration]]&amp;" "&amp;MaterialsTable[[#This Row],[Framing Depth]]&amp;" R-"&amp;MaterialsTable[[#This Row],[CavityInsulation (R-XX)]]&amp;" ins."</f>
        <v>Wood Framed Roof16inOC 5_5In R-19 ins.</v>
      </c>
      <c r="AE1024" s="104" t="s">
        <v>4020</v>
      </c>
      <c r="AF1024" s="104" t="s">
        <v>4010</v>
      </c>
      <c r="AG1024" s="98" t="s">
        <v>4012</v>
      </c>
      <c r="AH1024" s="100" t="s">
        <v>3925</v>
      </c>
      <c r="AI1024" s="106">
        <v>19</v>
      </c>
      <c r="AJ1024" s="98">
        <v>15.212899999999999</v>
      </c>
      <c r="AK1024" s="108"/>
    </row>
    <row r="1025" spans="1:37" s="104" customFormat="1">
      <c r="A1025" s="104" t="str">
        <f>CONCATENATE(MaterialsTable[[#This Row],[Code Category]]," - ",RIGHT(MaterialsTable[[#This Row],[Framing Configuration]],6)," - ",MaterialsTable[[#This Row],[FramingSize]]," - R",MaterialsTable[[#This Row],[CavityInsulation (R-XX)]]," ins.")</f>
        <v>Wood Framed Attic Floor - 16inOC - 2x6 - R21 ins.</v>
      </c>
      <c r="AB1025" s="104" t="s">
        <v>3250</v>
      </c>
      <c r="AC1025" s="104" t="s">
        <v>4023</v>
      </c>
      <c r="AD1025" s="105" t="str">
        <f>MaterialsTable[[#This Row],[FramingMaterial]]&amp;" Framed "&amp;MaterialsTable[[#This Row],[Framing Configuration]]&amp;" "&amp;MaterialsTable[[#This Row],[Framing Depth]]&amp;" R-"&amp;MaterialsTable[[#This Row],[CavityInsulation (R-XX)]]&amp;" ins."</f>
        <v>Wood Framed Roof16inOC 5_5In R-21 ins.</v>
      </c>
      <c r="AE1025" s="104" t="s">
        <v>4020</v>
      </c>
      <c r="AF1025" s="104" t="s">
        <v>4010</v>
      </c>
      <c r="AG1025" s="98" t="s">
        <v>4012</v>
      </c>
      <c r="AH1025" s="100" t="s">
        <v>3925</v>
      </c>
      <c r="AI1025" s="106">
        <v>21</v>
      </c>
      <c r="AJ1025" s="98">
        <v>16.3338</v>
      </c>
      <c r="AK1025" s="108"/>
    </row>
    <row r="1026" spans="1:37" s="104" customFormat="1">
      <c r="A1026" s="104" t="str">
        <f>CONCATENATE(MaterialsTable[[#This Row],[Code Category]]," - ",RIGHT(MaterialsTable[[#This Row],[Framing Configuration]],6)," - ",MaterialsTable[[#This Row],[FramingSize]]," - R",MaterialsTable[[#This Row],[CavityInsulation (R-XX)]]," ins.")</f>
        <v>Wood Framed Attic Floor - 16inOC - 2x6 - R22 ins.</v>
      </c>
      <c r="AB1026" s="104" t="s">
        <v>3250</v>
      </c>
      <c r="AC1026" s="104" t="s">
        <v>4023</v>
      </c>
      <c r="AD1026" s="105" t="str">
        <f>MaterialsTable[[#This Row],[FramingMaterial]]&amp;" Framed "&amp;MaterialsTable[[#This Row],[Framing Configuration]]&amp;" "&amp;MaterialsTable[[#This Row],[Framing Depth]]&amp;" R-"&amp;MaterialsTable[[#This Row],[CavityInsulation (R-XX)]]&amp;" ins."</f>
        <v>Wood Framed Roof16inOC 5_5In R-22 ins.</v>
      </c>
      <c r="AE1026" s="104" t="s">
        <v>4020</v>
      </c>
      <c r="AF1026" s="104" t="s">
        <v>4010</v>
      </c>
      <c r="AG1026" s="98" t="s">
        <v>4012</v>
      </c>
      <c r="AH1026" s="100" t="s">
        <v>3925</v>
      </c>
      <c r="AI1026" s="106">
        <v>22</v>
      </c>
      <c r="AJ1026" s="98">
        <v>16.8706</v>
      </c>
      <c r="AK1026" s="108"/>
    </row>
    <row r="1027" spans="1:37" s="104" customFormat="1">
      <c r="A1027" s="104" t="str">
        <f>CONCATENATE(MaterialsTable[[#This Row],[Code Category]]," - ",RIGHT(MaterialsTable[[#This Row],[Framing Configuration]],6)," - ",MaterialsTable[[#This Row],[FramingSize]]," - R",MaterialsTable[[#This Row],[CavityInsulation (R-XX)]]," ins.")</f>
        <v>Wood Framed Attic Floor - 16inOC - 2x6 - R25 ins.</v>
      </c>
      <c r="AB1027" s="104" t="s">
        <v>3250</v>
      </c>
      <c r="AC1027" s="104" t="s">
        <v>4023</v>
      </c>
      <c r="AD1027" s="105" t="str">
        <f>MaterialsTable[[#This Row],[FramingMaterial]]&amp;" Framed "&amp;MaterialsTable[[#This Row],[Framing Configuration]]&amp;" "&amp;MaterialsTable[[#This Row],[Framing Depth]]&amp;" R-"&amp;MaterialsTable[[#This Row],[CavityInsulation (R-XX)]]&amp;" ins."</f>
        <v>Wood Framed Roof16inOC 5_5In R-25 ins.</v>
      </c>
      <c r="AE1027" s="104" t="s">
        <v>4020</v>
      </c>
      <c r="AF1027" s="104" t="s">
        <v>4010</v>
      </c>
      <c r="AG1027" s="98" t="s">
        <v>4012</v>
      </c>
      <c r="AH1027" s="100" t="s">
        <v>3925</v>
      </c>
      <c r="AI1027" s="106">
        <v>25</v>
      </c>
      <c r="AJ1027" s="98">
        <v>18.393999999999998</v>
      </c>
      <c r="AK1027" s="108"/>
    </row>
    <row r="1028" spans="1:37" s="104" customFormat="1">
      <c r="A1028" s="104" t="str">
        <f>CONCATENATE(MaterialsTable[[#This Row],[Code Category]]," - ",RIGHT(MaterialsTable[[#This Row],[Framing Configuration]],6)," - ",MaterialsTable[[#This Row],[FramingSize]]," - R",MaterialsTable[[#This Row],[CavityInsulation (R-XX)]]," ins.")</f>
        <v>Wood Framed Attic Floor - 16inOC - 2x6 - R30 ins.</v>
      </c>
      <c r="AB1028" s="104" t="s">
        <v>3250</v>
      </c>
      <c r="AC1028" s="104" t="s">
        <v>4023</v>
      </c>
      <c r="AD1028" s="105" t="str">
        <f>MaterialsTable[[#This Row],[FramingMaterial]]&amp;" Framed "&amp;MaterialsTable[[#This Row],[Framing Configuration]]&amp;" "&amp;MaterialsTable[[#This Row],[Framing Depth]]&amp;" R-"&amp;MaterialsTable[[#This Row],[CavityInsulation (R-XX)]]&amp;" ins."</f>
        <v>Wood Framed Roof16inOC 5_5In R-30 ins.</v>
      </c>
      <c r="AE1028" s="104" t="s">
        <v>4020</v>
      </c>
      <c r="AF1028" s="104" t="s">
        <v>4010</v>
      </c>
      <c r="AG1028" s="98" t="s">
        <v>4012</v>
      </c>
      <c r="AH1028" s="100" t="s">
        <v>3925</v>
      </c>
      <c r="AI1028" s="106">
        <v>30</v>
      </c>
      <c r="AJ1028" s="98">
        <v>20.675899999999999</v>
      </c>
      <c r="AK1028" s="108"/>
    </row>
    <row r="1029" spans="1:37" s="104" customFormat="1">
      <c r="A1029" s="104" t="str">
        <f>CONCATENATE(MaterialsTable[[#This Row],[Code Category]]," - ",RIGHT(MaterialsTable[[#This Row],[Framing Configuration]],6)," - ",MaterialsTable[[#This Row],[FramingSize]]," - R",MaterialsTable[[#This Row],[CavityInsulation (R-XX)]]," ins.")</f>
        <v>Wood Framed Attic Floor - 16inOC - 2x6 - R38 ins.</v>
      </c>
      <c r="AB1029" s="104" t="s">
        <v>3250</v>
      </c>
      <c r="AC1029" s="104" t="s">
        <v>4023</v>
      </c>
      <c r="AD1029" s="105" t="str">
        <f>MaterialsTable[[#This Row],[FramingMaterial]]&amp;" Framed "&amp;MaterialsTable[[#This Row],[Framing Configuration]]&amp;" "&amp;MaterialsTable[[#This Row],[Framing Depth]]&amp;" R-"&amp;MaterialsTable[[#This Row],[CavityInsulation (R-XX)]]&amp;" ins."</f>
        <v>Wood Framed Roof16inOC 5_5In R-38 ins.</v>
      </c>
      <c r="AE1029" s="104" t="s">
        <v>4020</v>
      </c>
      <c r="AF1029" s="104" t="s">
        <v>4010</v>
      </c>
      <c r="AG1029" s="98" t="s">
        <v>4012</v>
      </c>
      <c r="AH1029" s="100" t="s">
        <v>3925</v>
      </c>
      <c r="AI1029" s="106">
        <v>38</v>
      </c>
      <c r="AJ1029" s="98">
        <v>23.781400000000001</v>
      </c>
      <c r="AK1029" s="108"/>
    </row>
    <row r="1030" spans="1:37" s="104" customFormat="1">
      <c r="A1030" s="104" t="str">
        <f>CONCATENATE(MaterialsTable[[#This Row],[Code Category]]," - ",RIGHT(MaterialsTable[[#This Row],[Framing Configuration]],6)," - ",MaterialsTable[[#This Row],[FramingSize]]," - R",MaterialsTable[[#This Row],[CavityInsulation (R-XX)]]," ins.")</f>
        <v>Wood Framed Attic Floor - 16inOC - 2x6 - R44 ins.</v>
      </c>
      <c r="AB1030" s="104" t="s">
        <v>3250</v>
      </c>
      <c r="AC1030" s="104" t="s">
        <v>4023</v>
      </c>
      <c r="AD1030" s="105" t="str">
        <f>MaterialsTable[[#This Row],[FramingMaterial]]&amp;" Framed "&amp;MaterialsTable[[#This Row],[Framing Configuration]]&amp;" "&amp;MaterialsTable[[#This Row],[Framing Depth]]&amp;" R-"&amp;MaterialsTable[[#This Row],[CavityInsulation (R-XX)]]&amp;" ins."</f>
        <v>Wood Framed Roof16inOC 5_5In R-44 ins.</v>
      </c>
      <c r="AE1030" s="104" t="s">
        <v>4020</v>
      </c>
      <c r="AF1030" s="104" t="s">
        <v>4010</v>
      </c>
      <c r="AG1030" s="98" t="s">
        <v>4012</v>
      </c>
      <c r="AH1030" s="100" t="s">
        <v>3925</v>
      </c>
      <c r="AI1030" s="106">
        <v>44</v>
      </c>
      <c r="AJ1030" s="98">
        <v>25.759899999999998</v>
      </c>
      <c r="AK1030" s="108"/>
    </row>
    <row r="1031" spans="1:37" s="104" customFormat="1">
      <c r="A1031" s="104" t="str">
        <f>CONCATENATE(MaterialsTable[[#This Row],[Code Category]]," - ",RIGHT(MaterialsTable[[#This Row],[Framing Configuration]],6)," - ",MaterialsTable[[#This Row],[FramingSize]]," - R",MaterialsTable[[#This Row],[CavityInsulation (R-XX)]]," ins.")</f>
        <v>Wood Framed Attic Floor - 16inOC - 2x6 - R49 ins.</v>
      </c>
      <c r="AB1031" s="104" t="s">
        <v>3250</v>
      </c>
      <c r="AC1031" s="104" t="s">
        <v>4023</v>
      </c>
      <c r="AD1031" s="105" t="str">
        <f>MaterialsTable[[#This Row],[FramingMaterial]]&amp;" Framed "&amp;MaterialsTable[[#This Row],[Framing Configuration]]&amp;" "&amp;MaterialsTable[[#This Row],[Framing Depth]]&amp;" R-"&amp;MaterialsTable[[#This Row],[CavityInsulation (R-XX)]]&amp;" ins."</f>
        <v>Wood Framed Roof16inOC 5_5In R-49 ins.</v>
      </c>
      <c r="AE1031" s="104" t="s">
        <v>4020</v>
      </c>
      <c r="AF1031" s="104" t="s">
        <v>4010</v>
      </c>
      <c r="AG1031" s="98" t="s">
        <v>4012</v>
      </c>
      <c r="AH1031" s="100" t="s">
        <v>3925</v>
      </c>
      <c r="AI1031" s="106">
        <v>49</v>
      </c>
      <c r="AJ1031" s="98">
        <v>27.223600000000001</v>
      </c>
      <c r="AK1031" s="108"/>
    </row>
    <row r="1032" spans="1:37" s="104" customFormat="1">
      <c r="A1032" s="104" t="str">
        <f>CONCATENATE(MaterialsTable[[#This Row],[Code Category]]," - ",RIGHT(MaterialsTable[[#This Row],[Framing Configuration]],6)," - ",MaterialsTable[[#This Row],[FramingSize]]," - R",MaterialsTable[[#This Row],[CavityInsulation (R-XX)]]," ins.")</f>
        <v>Wood Framed Attic Floor - 16inOC - 2x6 - R60 ins.</v>
      </c>
      <c r="AB1032" s="104" t="s">
        <v>3250</v>
      </c>
      <c r="AC1032" s="104" t="s">
        <v>4023</v>
      </c>
      <c r="AD1032" s="105" t="str">
        <f>MaterialsTable[[#This Row],[FramingMaterial]]&amp;" Framed "&amp;MaterialsTable[[#This Row],[Framing Configuration]]&amp;" "&amp;MaterialsTable[[#This Row],[Framing Depth]]&amp;" R-"&amp;MaterialsTable[[#This Row],[CavityInsulation (R-XX)]]&amp;" ins."</f>
        <v>Wood Framed Roof16inOC 5_5In R-60 ins.</v>
      </c>
      <c r="AE1032" s="104" t="s">
        <v>4020</v>
      </c>
      <c r="AF1032" s="104" t="s">
        <v>4010</v>
      </c>
      <c r="AG1032" s="98" t="s">
        <v>4012</v>
      </c>
      <c r="AH1032" s="100" t="s">
        <v>3925</v>
      </c>
      <c r="AI1032" s="106">
        <v>60</v>
      </c>
      <c r="AJ1032" s="98">
        <v>29.9711</v>
      </c>
      <c r="AK1032" s="108"/>
    </row>
    <row r="1033" spans="1:37" s="104" customFormat="1">
      <c r="A1033" s="104" t="str">
        <f>CONCATENATE(MaterialsTable[[#This Row],[Code Category]]," - ",RIGHT(MaterialsTable[[#This Row],[Framing Configuration]],6)," - ",MaterialsTable[[#This Row],[FramingSize]]," - R",MaterialsTable[[#This Row],[CavityInsulation (R-XX)]]," ins.")</f>
        <v>Wood Framed Attic Floor - 24inOC - 2x6 - R11 ins.</v>
      </c>
      <c r="AB1033" s="104" t="s">
        <v>3250</v>
      </c>
      <c r="AC1033" s="104" t="s">
        <v>4023</v>
      </c>
      <c r="AD1033" s="105" t="str">
        <f>MaterialsTable[[#This Row],[FramingMaterial]]&amp;" Framed "&amp;MaterialsTable[[#This Row],[Framing Configuration]]&amp;" "&amp;MaterialsTable[[#This Row],[Framing Depth]]&amp;" R-"&amp;MaterialsTable[[#This Row],[CavityInsulation (R-XX)]]&amp;" ins."</f>
        <v>Wood Framed Roof24inOC 5_5In R-11 ins.</v>
      </c>
      <c r="AE1033" s="104" t="s">
        <v>4020</v>
      </c>
      <c r="AF1033" s="104" t="s">
        <v>4018</v>
      </c>
      <c r="AG1033" s="98" t="s">
        <v>4012</v>
      </c>
      <c r="AH1033" s="100" t="s">
        <v>3925</v>
      </c>
      <c r="AI1033" s="106">
        <v>11</v>
      </c>
      <c r="AJ1033" s="98">
        <v>10.2668</v>
      </c>
      <c r="AK1033" s="108"/>
    </row>
    <row r="1034" spans="1:37" s="104" customFormat="1">
      <c r="A1034" s="104" t="str">
        <f>CONCATENATE(MaterialsTable[[#This Row],[Code Category]]," - ",RIGHT(MaterialsTable[[#This Row],[Framing Configuration]],6)," - ",MaterialsTable[[#This Row],[FramingSize]]," - R",MaterialsTable[[#This Row],[CavityInsulation (R-XX)]]," ins.")</f>
        <v>Wood Framed Attic Floor - 24inOC - 2x6 - R13 ins.</v>
      </c>
      <c r="AB1034" s="104" t="s">
        <v>3250</v>
      </c>
      <c r="AC1034" s="104" t="s">
        <v>4023</v>
      </c>
      <c r="AD1034" s="105" t="str">
        <f>MaterialsTable[[#This Row],[FramingMaterial]]&amp;" Framed "&amp;MaterialsTable[[#This Row],[Framing Configuration]]&amp;" "&amp;MaterialsTable[[#This Row],[Framing Depth]]&amp;" R-"&amp;MaterialsTable[[#This Row],[CavityInsulation (R-XX)]]&amp;" ins."</f>
        <v>Wood Framed Roof24inOC 5_5In R-13 ins.</v>
      </c>
      <c r="AE1034" s="104" t="s">
        <v>4020</v>
      </c>
      <c r="AF1034" s="104" t="s">
        <v>4018</v>
      </c>
      <c r="AG1034" s="98" t="s">
        <v>4012</v>
      </c>
      <c r="AH1034" s="100" t="s">
        <v>3925</v>
      </c>
      <c r="AI1034" s="106">
        <v>13</v>
      </c>
      <c r="AJ1034" s="98">
        <v>11.8491</v>
      </c>
      <c r="AK1034" s="108"/>
    </row>
    <row r="1035" spans="1:37" s="104" customFormat="1">
      <c r="A1035" s="104" t="str">
        <f>CONCATENATE(MaterialsTable[[#This Row],[Code Category]]," - ",RIGHT(MaterialsTable[[#This Row],[Framing Configuration]],6)," - ",MaterialsTable[[#This Row],[FramingSize]]," - R",MaterialsTable[[#This Row],[CavityInsulation (R-XX)]]," ins.")</f>
        <v>Wood Framed Attic Floor - 24inOC - 2x6 - R19 ins.</v>
      </c>
      <c r="AB1035" s="104" t="s">
        <v>3250</v>
      </c>
      <c r="AC1035" s="104" t="s">
        <v>4023</v>
      </c>
      <c r="AD1035" s="105" t="str">
        <f>MaterialsTable[[#This Row],[FramingMaterial]]&amp;" Framed "&amp;MaterialsTable[[#This Row],[Framing Configuration]]&amp;" "&amp;MaterialsTable[[#This Row],[Framing Depth]]&amp;" R-"&amp;MaterialsTable[[#This Row],[CavityInsulation (R-XX)]]&amp;" ins."</f>
        <v>Wood Framed Roof24inOC 5_5In R-19 ins.</v>
      </c>
      <c r="AE1035" s="104" t="s">
        <v>4020</v>
      </c>
      <c r="AF1035" s="104" t="s">
        <v>4018</v>
      </c>
      <c r="AG1035" s="98" t="s">
        <v>4012</v>
      </c>
      <c r="AH1035" s="100" t="s">
        <v>3925</v>
      </c>
      <c r="AI1035" s="106">
        <v>19</v>
      </c>
      <c r="AJ1035" s="98">
        <v>16.180399999999999</v>
      </c>
      <c r="AK1035" s="108"/>
    </row>
    <row r="1036" spans="1:37" s="104" customFormat="1">
      <c r="A1036" s="104" t="str">
        <f>CONCATENATE(MaterialsTable[[#This Row],[Code Category]]," - ",RIGHT(MaterialsTable[[#This Row],[Framing Configuration]],6)," - ",MaterialsTable[[#This Row],[FramingSize]]," - R",MaterialsTable[[#This Row],[CavityInsulation (R-XX)]]," ins.")</f>
        <v>Wood Framed Attic Floor - 24inOC - 2x6 - R21 ins.</v>
      </c>
      <c r="AB1036" s="104" t="s">
        <v>3250</v>
      </c>
      <c r="AC1036" s="104" t="s">
        <v>4023</v>
      </c>
      <c r="AD1036" s="105" t="str">
        <f>MaterialsTable[[#This Row],[FramingMaterial]]&amp;" Framed "&amp;MaterialsTable[[#This Row],[Framing Configuration]]&amp;" "&amp;MaterialsTable[[#This Row],[Framing Depth]]&amp;" R-"&amp;MaterialsTable[[#This Row],[CavityInsulation (R-XX)]]&amp;" ins."</f>
        <v>Wood Framed Roof24inOC 5_5In R-21 ins.</v>
      </c>
      <c r="AE1036" s="104" t="s">
        <v>4020</v>
      </c>
      <c r="AF1036" s="104" t="s">
        <v>4018</v>
      </c>
      <c r="AG1036" s="98" t="s">
        <v>4012</v>
      </c>
      <c r="AH1036" s="100" t="s">
        <v>3925</v>
      </c>
      <c r="AI1036" s="106">
        <v>21</v>
      </c>
      <c r="AJ1036" s="98">
        <v>17.500399999999999</v>
      </c>
      <c r="AK1036" s="108"/>
    </row>
    <row r="1037" spans="1:37" s="104" customFormat="1">
      <c r="A1037" s="104" t="str">
        <f>CONCATENATE(MaterialsTable[[#This Row],[Code Category]]," - ",RIGHT(MaterialsTable[[#This Row],[Framing Configuration]],6)," - ",MaterialsTable[[#This Row],[FramingSize]]," - R",MaterialsTable[[#This Row],[CavityInsulation (R-XX)]]," ins.")</f>
        <v>Wood Framed Attic Floor - 24inOC - 2x6 - R22 ins.</v>
      </c>
      <c r="AB1037" s="104" t="s">
        <v>3250</v>
      </c>
      <c r="AC1037" s="104" t="s">
        <v>4023</v>
      </c>
      <c r="AD1037" s="105" t="str">
        <f>MaterialsTable[[#This Row],[FramingMaterial]]&amp;" Framed "&amp;MaterialsTable[[#This Row],[Framing Configuration]]&amp;" "&amp;MaterialsTable[[#This Row],[Framing Depth]]&amp;" R-"&amp;MaterialsTable[[#This Row],[CavityInsulation (R-XX)]]&amp;" ins."</f>
        <v>Wood Framed Roof24inOC 5_5In R-22 ins.</v>
      </c>
      <c r="AE1037" s="104" t="s">
        <v>4020</v>
      </c>
      <c r="AF1037" s="104" t="s">
        <v>4018</v>
      </c>
      <c r="AG1037" s="98" t="s">
        <v>4012</v>
      </c>
      <c r="AH1037" s="100" t="s">
        <v>3925</v>
      </c>
      <c r="AI1037" s="106">
        <v>22</v>
      </c>
      <c r="AJ1037" s="98">
        <v>18.139399999999998</v>
      </c>
      <c r="AK1037" s="108"/>
    </row>
    <row r="1038" spans="1:37" s="104" customFormat="1">
      <c r="A1038" s="104" t="str">
        <f>CONCATENATE(MaterialsTable[[#This Row],[Code Category]]," - ",RIGHT(MaterialsTable[[#This Row],[Framing Configuration]],6)," - ",MaterialsTable[[#This Row],[FramingSize]]," - R",MaterialsTable[[#This Row],[CavityInsulation (R-XX)]]," ins.")</f>
        <v>Wood Framed Attic Floor - 24inOC - 2x6 - R25 ins.</v>
      </c>
      <c r="AB1038" s="104" t="s">
        <v>3250</v>
      </c>
      <c r="AC1038" s="104" t="s">
        <v>4023</v>
      </c>
      <c r="AD1038" s="105" t="str">
        <f>MaterialsTable[[#This Row],[FramingMaterial]]&amp;" Framed "&amp;MaterialsTable[[#This Row],[Framing Configuration]]&amp;" "&amp;MaterialsTable[[#This Row],[Framing Depth]]&amp;" R-"&amp;MaterialsTable[[#This Row],[CavityInsulation (R-XX)]]&amp;" ins."</f>
        <v>Wood Framed Roof24inOC 5_5In R-25 ins.</v>
      </c>
      <c r="AE1038" s="104" t="s">
        <v>4020</v>
      </c>
      <c r="AF1038" s="104" t="s">
        <v>4018</v>
      </c>
      <c r="AG1038" s="98" t="s">
        <v>4012</v>
      </c>
      <c r="AH1038" s="100" t="s">
        <v>3925</v>
      </c>
      <c r="AI1038" s="106">
        <v>25</v>
      </c>
      <c r="AJ1038" s="98">
        <v>19.977699999999999</v>
      </c>
      <c r="AK1038" s="108"/>
    </row>
    <row r="1039" spans="1:37" s="104" customFormat="1">
      <c r="A1039" s="104" t="str">
        <f>CONCATENATE(MaterialsTable[[#This Row],[Code Category]]," - ",RIGHT(MaterialsTable[[#This Row],[Framing Configuration]],6)," - ",MaterialsTable[[#This Row],[FramingSize]]," - R",MaterialsTable[[#This Row],[CavityInsulation (R-XX)]]," ins.")</f>
        <v>Wood Framed Attic Floor - 24inOC - 2x6 - R30 ins.</v>
      </c>
      <c r="AB1039" s="104" t="s">
        <v>3250</v>
      </c>
      <c r="AC1039" s="104" t="s">
        <v>4023</v>
      </c>
      <c r="AD1039" s="105" t="str">
        <f>MaterialsTable[[#This Row],[FramingMaterial]]&amp;" Framed "&amp;MaterialsTable[[#This Row],[Framing Configuration]]&amp;" "&amp;MaterialsTable[[#This Row],[Framing Depth]]&amp;" R-"&amp;MaterialsTable[[#This Row],[CavityInsulation (R-XX)]]&amp;" ins."</f>
        <v>Wood Framed Roof24inOC 5_5In R-30 ins.</v>
      </c>
      <c r="AE1039" s="104" t="s">
        <v>4020</v>
      </c>
      <c r="AF1039" s="104" t="s">
        <v>4018</v>
      </c>
      <c r="AG1039" s="98" t="s">
        <v>4012</v>
      </c>
      <c r="AH1039" s="100" t="s">
        <v>3925</v>
      </c>
      <c r="AI1039" s="106">
        <v>30</v>
      </c>
      <c r="AJ1039" s="98">
        <v>22.802</v>
      </c>
      <c r="AK1039" s="108"/>
    </row>
    <row r="1040" spans="1:37" s="104" customFormat="1">
      <c r="A1040" s="104" t="str">
        <f>CONCATENATE(MaterialsTable[[#This Row],[Code Category]]," - ",RIGHT(MaterialsTable[[#This Row],[Framing Configuration]],6)," - ",MaterialsTable[[#This Row],[FramingSize]]," - R",MaterialsTable[[#This Row],[CavityInsulation (R-XX)]]," ins.")</f>
        <v>Wood Framed Attic Floor - 24inOC - 2x6 - R38 ins.</v>
      </c>
      <c r="AB1040" s="104" t="s">
        <v>3250</v>
      </c>
      <c r="AC1040" s="104" t="s">
        <v>4023</v>
      </c>
      <c r="AD1040" s="105" t="str">
        <f>MaterialsTable[[#This Row],[FramingMaterial]]&amp;" Framed "&amp;MaterialsTable[[#This Row],[Framing Configuration]]&amp;" "&amp;MaterialsTable[[#This Row],[Framing Depth]]&amp;" R-"&amp;MaterialsTable[[#This Row],[CavityInsulation (R-XX)]]&amp;" ins."</f>
        <v>Wood Framed Roof24inOC 5_5In R-38 ins.</v>
      </c>
      <c r="AE1040" s="104" t="s">
        <v>4020</v>
      </c>
      <c r="AF1040" s="104" t="s">
        <v>4018</v>
      </c>
      <c r="AG1040" s="98" t="s">
        <v>4012</v>
      </c>
      <c r="AH1040" s="100" t="s">
        <v>3925</v>
      </c>
      <c r="AI1040" s="106">
        <v>38</v>
      </c>
      <c r="AJ1040" s="98">
        <v>26.788499999999999</v>
      </c>
      <c r="AK1040" s="108"/>
    </row>
    <row r="1041" spans="1:37" s="104" customFormat="1">
      <c r="A1041" s="104" t="str">
        <f>CONCATENATE(MaterialsTable[[#This Row],[Code Category]]," - ",RIGHT(MaterialsTable[[#This Row],[Framing Configuration]],6)," - ",MaterialsTable[[#This Row],[FramingSize]]," - R",MaterialsTable[[#This Row],[CavityInsulation (R-XX)]]," ins.")</f>
        <v>Wood Framed Attic Floor - 24inOC - 2x6 - R44 ins.</v>
      </c>
      <c r="AB1041" s="104" t="s">
        <v>3250</v>
      </c>
      <c r="AC1041" s="104" t="s">
        <v>4023</v>
      </c>
      <c r="AD1041" s="105" t="str">
        <f>MaterialsTable[[#This Row],[FramingMaterial]]&amp;" Framed "&amp;MaterialsTable[[#This Row],[Framing Configuration]]&amp;" "&amp;MaterialsTable[[#This Row],[Framing Depth]]&amp;" R-"&amp;MaterialsTable[[#This Row],[CavityInsulation (R-XX)]]&amp;" ins."</f>
        <v>Wood Framed Roof24inOC 5_5In R-44 ins.</v>
      </c>
      <c r="AE1041" s="104" t="s">
        <v>4020</v>
      </c>
      <c r="AF1041" s="104" t="s">
        <v>4018</v>
      </c>
      <c r="AG1041" s="98" t="s">
        <v>4012</v>
      </c>
      <c r="AH1041" s="100" t="s">
        <v>3925</v>
      </c>
      <c r="AI1041" s="106">
        <v>44</v>
      </c>
      <c r="AJ1041" s="98">
        <v>29.418500000000002</v>
      </c>
      <c r="AK1041" s="108"/>
    </row>
    <row r="1042" spans="1:37" s="104" customFormat="1">
      <c r="A1042" s="104" t="str">
        <f>CONCATENATE(MaterialsTable[[#This Row],[Code Category]]," - ",RIGHT(MaterialsTable[[#This Row],[Framing Configuration]],6)," - ",MaterialsTable[[#This Row],[FramingSize]]," - R",MaterialsTable[[#This Row],[CavityInsulation (R-XX)]]," ins.")</f>
        <v>Wood Framed Attic Floor - 24inOC - 2x6 - R49 ins.</v>
      </c>
      <c r="AB1042" s="104" t="s">
        <v>3250</v>
      </c>
      <c r="AC1042" s="104" t="s">
        <v>4023</v>
      </c>
      <c r="AD1042" s="105" t="str">
        <f>MaterialsTable[[#This Row],[FramingMaterial]]&amp;" Framed "&amp;MaterialsTable[[#This Row],[Framing Configuration]]&amp;" "&amp;MaterialsTable[[#This Row],[Framing Depth]]&amp;" R-"&amp;MaterialsTable[[#This Row],[CavityInsulation (R-XX)]]&amp;" ins."</f>
        <v>Wood Framed Roof24inOC 5_5In R-49 ins.</v>
      </c>
      <c r="AE1042" s="104" t="s">
        <v>4020</v>
      </c>
      <c r="AF1042" s="104" t="s">
        <v>4018</v>
      </c>
      <c r="AG1042" s="98" t="s">
        <v>4012</v>
      </c>
      <c r="AH1042" s="100" t="s">
        <v>3925</v>
      </c>
      <c r="AI1042" s="106">
        <v>49</v>
      </c>
      <c r="AJ1042" s="98">
        <v>31.4116</v>
      </c>
      <c r="AK1042" s="108"/>
    </row>
    <row r="1043" spans="1:37" s="104" customFormat="1">
      <c r="A1043" s="104" t="str">
        <f>CONCATENATE(MaterialsTable[[#This Row],[Code Category]]," - ",RIGHT(MaterialsTable[[#This Row],[Framing Configuration]],6)," - ",MaterialsTable[[#This Row],[FramingSize]]," - R",MaterialsTable[[#This Row],[CavityInsulation (R-XX)]]," ins.")</f>
        <v>Wood Framed Attic Floor - 24inOC - 2x6 - R60 ins.</v>
      </c>
      <c r="AB1043" s="104" t="s">
        <v>3250</v>
      </c>
      <c r="AC1043" s="104" t="s">
        <v>4023</v>
      </c>
      <c r="AD1043" s="105" t="str">
        <f>MaterialsTable[[#This Row],[FramingMaterial]]&amp;" Framed "&amp;MaterialsTable[[#This Row],[Framing Configuration]]&amp;" "&amp;MaterialsTable[[#This Row],[Framing Depth]]&amp;" R-"&amp;MaterialsTable[[#This Row],[CavityInsulation (R-XX)]]&amp;" ins."</f>
        <v>Wood Framed Roof24inOC 5_5In R-60 ins.</v>
      </c>
      <c r="AE1043" s="104" t="s">
        <v>4020</v>
      </c>
      <c r="AF1043" s="104" t="s">
        <v>4018</v>
      </c>
      <c r="AG1043" s="98" t="s">
        <v>4012</v>
      </c>
      <c r="AH1043" s="100" t="s">
        <v>3925</v>
      </c>
      <c r="AI1043" s="106">
        <v>60</v>
      </c>
      <c r="AJ1043" s="98">
        <v>35.266100000000002</v>
      </c>
      <c r="AK1043" s="108"/>
    </row>
    <row r="1044" spans="1:37" s="104" customFormat="1">
      <c r="A1044" s="104" t="str">
        <f>CONCATENATE(MaterialsTable[[#This Row],[Code Category]]," - ",RIGHT(MaterialsTable[[#This Row],[Framing Configuration]],6)," - ",MaterialsTable[[#This Row],[FramingSize]]," - R",MaterialsTable[[#This Row],[CavityInsulation (R-XX)]]," ins.")</f>
        <v>Wood Framed Attic Floor - 16inOC - 2x8 - R11 ins.</v>
      </c>
      <c r="AB1044" s="104" t="s">
        <v>3250</v>
      </c>
      <c r="AC1044" s="104" t="s">
        <v>4023</v>
      </c>
      <c r="AD1044" s="105" t="str">
        <f>MaterialsTable[[#This Row],[FramingMaterial]]&amp;" Framed "&amp;MaterialsTable[[#This Row],[Framing Configuration]]&amp;" "&amp;MaterialsTable[[#This Row],[Framing Depth]]&amp;" R-"&amp;MaterialsTable[[#This Row],[CavityInsulation (R-XX)]]&amp;" ins."</f>
        <v>Wood Framed Roof16inOC 7_25In R-11 ins.</v>
      </c>
      <c r="AE1044" s="104" t="s">
        <v>4020</v>
      </c>
      <c r="AF1044" s="104" t="s">
        <v>4010</v>
      </c>
      <c r="AG1044" s="98" t="s">
        <v>4013</v>
      </c>
      <c r="AH1044" s="100" t="s">
        <v>3927</v>
      </c>
      <c r="AI1044" s="106">
        <v>11</v>
      </c>
      <c r="AJ1044" s="98">
        <v>10.4438</v>
      </c>
      <c r="AK1044" s="108"/>
    </row>
    <row r="1045" spans="1:37" s="104" customFormat="1">
      <c r="A1045" s="104" t="str">
        <f>CONCATENATE(MaterialsTable[[#This Row],[Code Category]]," - ",RIGHT(MaterialsTable[[#This Row],[Framing Configuration]],6)," - ",MaterialsTable[[#This Row],[FramingSize]]," - R",MaterialsTable[[#This Row],[CavityInsulation (R-XX)]]," ins.")</f>
        <v>Wood Framed Attic Floor - 16inOC - 2x8 - R13 ins.</v>
      </c>
      <c r="AB1045" s="104" t="s">
        <v>3250</v>
      </c>
      <c r="AC1045" s="104" t="s">
        <v>4023</v>
      </c>
      <c r="AD1045" s="105" t="str">
        <f>MaterialsTable[[#This Row],[FramingMaterial]]&amp;" Framed "&amp;MaterialsTable[[#This Row],[Framing Configuration]]&amp;" "&amp;MaterialsTable[[#This Row],[Framing Depth]]&amp;" R-"&amp;MaterialsTable[[#This Row],[CavityInsulation (R-XX)]]&amp;" ins."</f>
        <v>Wood Framed Roof16inOC 7_25In R-13 ins.</v>
      </c>
      <c r="AE1045" s="104" t="s">
        <v>4020</v>
      </c>
      <c r="AF1045" s="104" t="s">
        <v>4010</v>
      </c>
      <c r="AG1045" s="98" t="s">
        <v>4013</v>
      </c>
      <c r="AH1045" s="100" t="s">
        <v>3927</v>
      </c>
      <c r="AI1045" s="106">
        <v>13</v>
      </c>
      <c r="AJ1045" s="98">
        <v>12.0246</v>
      </c>
      <c r="AK1045" s="108"/>
    </row>
    <row r="1046" spans="1:37" s="104" customFormat="1">
      <c r="A1046" s="104" t="str">
        <f>CONCATENATE(MaterialsTable[[#This Row],[Code Category]]," - ",RIGHT(MaterialsTable[[#This Row],[Framing Configuration]],6)," - ",MaterialsTable[[#This Row],[FramingSize]]," - R",MaterialsTable[[#This Row],[CavityInsulation (R-XX)]]," ins.")</f>
        <v>Wood Framed Attic Floor - 16inOC - 2x8 - R19 ins.</v>
      </c>
      <c r="AB1046" s="104" t="s">
        <v>3250</v>
      </c>
      <c r="AC1046" s="104" t="s">
        <v>4023</v>
      </c>
      <c r="AD1046" s="105" t="str">
        <f>MaterialsTable[[#This Row],[FramingMaterial]]&amp;" Framed "&amp;MaterialsTable[[#This Row],[Framing Configuration]]&amp;" "&amp;MaterialsTable[[#This Row],[Framing Depth]]&amp;" R-"&amp;MaterialsTable[[#This Row],[CavityInsulation (R-XX)]]&amp;" ins."</f>
        <v>Wood Framed Roof16inOC 7_25In R-19 ins.</v>
      </c>
      <c r="AE1046" s="104" t="s">
        <v>4020</v>
      </c>
      <c r="AF1046" s="104" t="s">
        <v>4010</v>
      </c>
      <c r="AG1046" s="98" t="s">
        <v>4013</v>
      </c>
      <c r="AH1046" s="100" t="s">
        <v>3927</v>
      </c>
      <c r="AI1046" s="106">
        <v>19</v>
      </c>
      <c r="AJ1046" s="98">
        <v>16.312999999999999</v>
      </c>
      <c r="AK1046" s="108"/>
    </row>
    <row r="1047" spans="1:37" s="104" customFormat="1">
      <c r="A1047" s="104" t="str">
        <f>CONCATENATE(MaterialsTable[[#This Row],[Code Category]]," - ",RIGHT(MaterialsTable[[#This Row],[Framing Configuration]],6)," - ",MaterialsTable[[#This Row],[FramingSize]]," - R",MaterialsTable[[#This Row],[CavityInsulation (R-XX)]]," ins.")</f>
        <v>Wood Framed Attic Floor - 16inOC - 2x8 - R21 ins.</v>
      </c>
      <c r="AB1047" s="104" t="s">
        <v>3250</v>
      </c>
      <c r="AC1047" s="104" t="s">
        <v>4023</v>
      </c>
      <c r="AD1047" s="105" t="str">
        <f>MaterialsTable[[#This Row],[FramingMaterial]]&amp;" Framed "&amp;MaterialsTable[[#This Row],[Framing Configuration]]&amp;" "&amp;MaterialsTable[[#This Row],[Framing Depth]]&amp;" R-"&amp;MaterialsTable[[#This Row],[CavityInsulation (R-XX)]]&amp;" ins."</f>
        <v>Wood Framed Roof16inOC 7_25In R-21 ins.</v>
      </c>
      <c r="AE1047" s="104" t="s">
        <v>4020</v>
      </c>
      <c r="AF1047" s="104" t="s">
        <v>4010</v>
      </c>
      <c r="AG1047" s="98" t="s">
        <v>4013</v>
      </c>
      <c r="AH1047" s="100" t="s">
        <v>3927</v>
      </c>
      <c r="AI1047" s="106">
        <v>21</v>
      </c>
      <c r="AJ1047" s="98">
        <v>17.608899999999998</v>
      </c>
      <c r="AK1047" s="108"/>
    </row>
    <row r="1048" spans="1:37" s="104" customFormat="1">
      <c r="A1048" s="104" t="str">
        <f>CONCATENATE(MaterialsTable[[#This Row],[Code Category]]," - ",RIGHT(MaterialsTable[[#This Row],[Framing Configuration]],6)," - ",MaterialsTable[[#This Row],[FramingSize]]," - R",MaterialsTable[[#This Row],[CavityInsulation (R-XX)]]," ins.")</f>
        <v>Wood Framed Attic Floor - 16inOC - 2x8 - R22 ins.</v>
      </c>
      <c r="AB1048" s="104" t="s">
        <v>3250</v>
      </c>
      <c r="AC1048" s="104" t="s">
        <v>4023</v>
      </c>
      <c r="AD1048" s="105" t="str">
        <f>MaterialsTable[[#This Row],[FramingMaterial]]&amp;" Framed "&amp;MaterialsTable[[#This Row],[Framing Configuration]]&amp;" "&amp;MaterialsTable[[#This Row],[Framing Depth]]&amp;" R-"&amp;MaterialsTable[[#This Row],[CavityInsulation (R-XX)]]&amp;" ins."</f>
        <v>Wood Framed Roof16inOC 7_25In R-22 ins.</v>
      </c>
      <c r="AE1048" s="104" t="s">
        <v>4020</v>
      </c>
      <c r="AF1048" s="104" t="s">
        <v>4010</v>
      </c>
      <c r="AG1048" s="98" t="s">
        <v>4013</v>
      </c>
      <c r="AH1048" s="100" t="s">
        <v>3927</v>
      </c>
      <c r="AI1048" s="106">
        <v>22</v>
      </c>
      <c r="AJ1048" s="98">
        <v>18.234400000000001</v>
      </c>
      <c r="AK1048" s="108"/>
    </row>
    <row r="1049" spans="1:37" s="104" customFormat="1">
      <c r="A1049" s="104" t="str">
        <f>CONCATENATE(MaterialsTable[[#This Row],[Code Category]]," - ",RIGHT(MaterialsTable[[#This Row],[Framing Configuration]],6)," - ",MaterialsTable[[#This Row],[FramingSize]]," - R",MaterialsTable[[#This Row],[CavityInsulation (R-XX)]]," ins.")</f>
        <v>Wood Framed Attic Floor - 16inOC - 2x8 - R25 ins.</v>
      </c>
      <c r="AB1049" s="104" t="s">
        <v>3250</v>
      </c>
      <c r="AC1049" s="104" t="s">
        <v>4023</v>
      </c>
      <c r="AD1049" s="105" t="str">
        <f>MaterialsTable[[#This Row],[FramingMaterial]]&amp;" Framed "&amp;MaterialsTable[[#This Row],[Framing Configuration]]&amp;" "&amp;MaterialsTable[[#This Row],[Framing Depth]]&amp;" R-"&amp;MaterialsTable[[#This Row],[CavityInsulation (R-XX)]]&amp;" ins."</f>
        <v>Wood Framed Roof16inOC 7_25In R-25 ins.</v>
      </c>
      <c r="AE1049" s="104" t="s">
        <v>4020</v>
      </c>
      <c r="AF1049" s="104" t="s">
        <v>4010</v>
      </c>
      <c r="AG1049" s="98" t="s">
        <v>4013</v>
      </c>
      <c r="AH1049" s="100" t="s">
        <v>3927</v>
      </c>
      <c r="AI1049" s="106">
        <v>25</v>
      </c>
      <c r="AJ1049" s="98">
        <v>20.027100000000001</v>
      </c>
      <c r="AK1049" s="108"/>
    </row>
    <row r="1050" spans="1:37" s="104" customFormat="1">
      <c r="A1050" s="104" t="str">
        <f>CONCATENATE(MaterialsTable[[#This Row],[Code Category]]," - ",RIGHT(MaterialsTable[[#This Row],[Framing Configuration]],6)," - ",MaterialsTable[[#This Row],[FramingSize]]," - R",MaterialsTable[[#This Row],[CavityInsulation (R-XX)]]," ins.")</f>
        <v>Wood Framed Attic Floor - 16inOC - 2x8 - R30 ins.</v>
      </c>
      <c r="AB1050" s="104" t="s">
        <v>3250</v>
      </c>
      <c r="AC1050" s="104" t="s">
        <v>4023</v>
      </c>
      <c r="AD1050" s="105" t="str">
        <f>MaterialsTable[[#This Row],[FramingMaterial]]&amp;" Framed "&amp;MaterialsTable[[#This Row],[Framing Configuration]]&amp;" "&amp;MaterialsTable[[#This Row],[Framing Depth]]&amp;" R-"&amp;MaterialsTable[[#This Row],[CavityInsulation (R-XX)]]&amp;" ins."</f>
        <v>Wood Framed Roof16inOC 7_25In R-30 ins.</v>
      </c>
      <c r="AE1050" s="104" t="s">
        <v>4020</v>
      </c>
      <c r="AF1050" s="104" t="s">
        <v>4010</v>
      </c>
      <c r="AG1050" s="98" t="s">
        <v>4013</v>
      </c>
      <c r="AH1050" s="100" t="s">
        <v>3927</v>
      </c>
      <c r="AI1050" s="106">
        <v>30</v>
      </c>
      <c r="AJ1050" s="98">
        <v>22.7622</v>
      </c>
      <c r="AK1050" s="108"/>
    </row>
    <row r="1051" spans="1:37" s="104" customFormat="1">
      <c r="A1051" s="104" t="str">
        <f>CONCATENATE(MaterialsTable[[#This Row],[Code Category]]," - ",RIGHT(MaterialsTable[[#This Row],[Framing Configuration]],6)," - ",MaterialsTable[[#This Row],[FramingSize]]," - R",MaterialsTable[[#This Row],[CavityInsulation (R-XX)]]," ins.")</f>
        <v>Wood Framed Attic Floor - 16inOC - 2x8 - R38 ins.</v>
      </c>
      <c r="AB1051" s="104" t="s">
        <v>3250</v>
      </c>
      <c r="AC1051" s="104" t="s">
        <v>4023</v>
      </c>
      <c r="AD1051" s="105" t="str">
        <f>MaterialsTable[[#This Row],[FramingMaterial]]&amp;" Framed "&amp;MaterialsTable[[#This Row],[Framing Configuration]]&amp;" "&amp;MaterialsTable[[#This Row],[Framing Depth]]&amp;" R-"&amp;MaterialsTable[[#This Row],[CavityInsulation (R-XX)]]&amp;" ins."</f>
        <v>Wood Framed Roof16inOC 7_25In R-38 ins.</v>
      </c>
      <c r="AE1051" s="104" t="s">
        <v>4020</v>
      </c>
      <c r="AF1051" s="104" t="s">
        <v>4010</v>
      </c>
      <c r="AG1051" s="98" t="s">
        <v>4013</v>
      </c>
      <c r="AH1051" s="100" t="s">
        <v>3927</v>
      </c>
      <c r="AI1051" s="106">
        <v>38</v>
      </c>
      <c r="AJ1051" s="98">
        <v>26.584</v>
      </c>
      <c r="AK1051" s="108"/>
    </row>
    <row r="1052" spans="1:37" s="104" customFormat="1">
      <c r="A1052" s="104" t="str">
        <f>CONCATENATE(MaterialsTable[[#This Row],[Code Category]]," - ",RIGHT(MaterialsTable[[#This Row],[Framing Configuration]],6)," - ",MaterialsTable[[#This Row],[FramingSize]]," - R",MaterialsTable[[#This Row],[CavityInsulation (R-XX)]]," ins.")</f>
        <v>Wood Framed Attic Floor - 16inOC - 2x8 - R44 ins.</v>
      </c>
      <c r="AB1052" s="104" t="s">
        <v>3250</v>
      </c>
      <c r="AC1052" s="104" t="s">
        <v>4023</v>
      </c>
      <c r="AD1052" s="105" t="str">
        <f>MaterialsTable[[#This Row],[FramingMaterial]]&amp;" Framed "&amp;MaterialsTable[[#This Row],[Framing Configuration]]&amp;" "&amp;MaterialsTable[[#This Row],[Framing Depth]]&amp;" R-"&amp;MaterialsTable[[#This Row],[CavityInsulation (R-XX)]]&amp;" ins."</f>
        <v>Wood Framed Roof16inOC 7_25In R-44 ins.</v>
      </c>
      <c r="AE1052" s="104" t="s">
        <v>4020</v>
      </c>
      <c r="AF1052" s="104" t="s">
        <v>4010</v>
      </c>
      <c r="AG1052" s="98" t="s">
        <v>4013</v>
      </c>
      <c r="AH1052" s="100" t="s">
        <v>3927</v>
      </c>
      <c r="AI1052" s="106">
        <v>44</v>
      </c>
      <c r="AJ1052" s="98">
        <v>29.0808</v>
      </c>
      <c r="AK1052" s="108"/>
    </row>
    <row r="1053" spans="1:37" s="104" customFormat="1">
      <c r="A1053" s="104" t="str">
        <f>CONCATENATE(MaterialsTable[[#This Row],[Code Category]]," - ",RIGHT(MaterialsTable[[#This Row],[Framing Configuration]],6)," - ",MaterialsTable[[#This Row],[FramingSize]]," - R",MaterialsTable[[#This Row],[CavityInsulation (R-XX)]]," ins.")</f>
        <v>Wood Framed Attic Floor - 16inOC - 2x8 - R49 ins.</v>
      </c>
      <c r="AB1053" s="104" t="s">
        <v>3250</v>
      </c>
      <c r="AC1053" s="104" t="s">
        <v>4023</v>
      </c>
      <c r="AD1053" s="105" t="str">
        <f>MaterialsTable[[#This Row],[FramingMaterial]]&amp;" Framed "&amp;MaterialsTable[[#This Row],[Framing Configuration]]&amp;" "&amp;MaterialsTable[[#This Row],[Framing Depth]]&amp;" R-"&amp;MaterialsTable[[#This Row],[CavityInsulation (R-XX)]]&amp;" ins."</f>
        <v>Wood Framed Roof16inOC 7_25In R-49 ins.</v>
      </c>
      <c r="AE1053" s="104" t="s">
        <v>4020</v>
      </c>
      <c r="AF1053" s="104" t="s">
        <v>4010</v>
      </c>
      <c r="AG1053" s="98" t="s">
        <v>4013</v>
      </c>
      <c r="AH1053" s="100" t="s">
        <v>3927</v>
      </c>
      <c r="AI1053" s="106">
        <v>49</v>
      </c>
      <c r="AJ1053" s="98">
        <v>30.96</v>
      </c>
      <c r="AK1053" s="108"/>
    </row>
    <row r="1054" spans="1:37" s="104" customFormat="1">
      <c r="A1054" s="104" t="str">
        <f>CONCATENATE(MaterialsTable[[#This Row],[Code Category]]," - ",RIGHT(MaterialsTable[[#This Row],[Framing Configuration]],6)," - ",MaterialsTable[[#This Row],[FramingSize]]," - R",MaterialsTable[[#This Row],[CavityInsulation (R-XX)]]," ins.")</f>
        <v>Wood Framed Attic Floor - 16inOC - 2x8 - R60 ins.</v>
      </c>
      <c r="AB1054" s="104" t="s">
        <v>3250</v>
      </c>
      <c r="AC1054" s="104" t="s">
        <v>4023</v>
      </c>
      <c r="AD1054" s="105" t="str">
        <f>MaterialsTable[[#This Row],[FramingMaterial]]&amp;" Framed "&amp;MaterialsTable[[#This Row],[Framing Configuration]]&amp;" "&amp;MaterialsTable[[#This Row],[Framing Depth]]&amp;" R-"&amp;MaterialsTable[[#This Row],[CavityInsulation (R-XX)]]&amp;" ins."</f>
        <v>Wood Framed Roof16inOC 7_25In R-60 ins.</v>
      </c>
      <c r="AE1054" s="104" t="s">
        <v>4020</v>
      </c>
      <c r="AF1054" s="104" t="s">
        <v>4010</v>
      </c>
      <c r="AG1054" s="98" t="s">
        <v>4013</v>
      </c>
      <c r="AH1054" s="100" t="s">
        <v>3927</v>
      </c>
      <c r="AI1054" s="106">
        <v>60</v>
      </c>
      <c r="AJ1054" s="98">
        <v>34.563299999999998</v>
      </c>
      <c r="AK1054" s="108"/>
    </row>
    <row r="1055" spans="1:37" s="104" customFormat="1">
      <c r="A1055" s="104" t="str">
        <f>CONCATENATE(MaterialsTable[[#This Row],[Code Category]]," - ",RIGHT(MaterialsTable[[#This Row],[Framing Configuration]],6)," - ",MaterialsTable[[#This Row],[FramingSize]]," - R",MaterialsTable[[#This Row],[CavityInsulation (R-XX)]]," ins.")</f>
        <v>Wood Framed Attic Floor - 24inOC - 2x8 - R11 ins.</v>
      </c>
      <c r="AB1055" s="104" t="s">
        <v>3250</v>
      </c>
      <c r="AC1055" s="104" t="s">
        <v>4023</v>
      </c>
      <c r="AD1055" s="105" t="str">
        <f>MaterialsTable[[#This Row],[FramingMaterial]]&amp;" Framed "&amp;MaterialsTable[[#This Row],[Framing Configuration]]&amp;" "&amp;MaterialsTable[[#This Row],[Framing Depth]]&amp;" R-"&amp;MaterialsTable[[#This Row],[CavityInsulation (R-XX)]]&amp;" ins."</f>
        <v>Wood Framed Roof24inOC 7_25In R-11 ins.</v>
      </c>
      <c r="AE1055" s="104" t="s">
        <v>4020</v>
      </c>
      <c r="AF1055" s="104" t="s">
        <v>4018</v>
      </c>
      <c r="AG1055" s="98" t="s">
        <v>4013</v>
      </c>
      <c r="AH1055" s="100" t="s">
        <v>3927</v>
      </c>
      <c r="AI1055" s="106">
        <v>11</v>
      </c>
      <c r="AJ1055" s="98">
        <v>10.604699999999999</v>
      </c>
      <c r="AK1055" s="108"/>
    </row>
    <row r="1056" spans="1:37" s="104" customFormat="1">
      <c r="A1056" s="104" t="str">
        <f>CONCATENATE(MaterialsTable[[#This Row],[Code Category]]," - ",RIGHT(MaterialsTable[[#This Row],[Framing Configuration]],6)," - ",MaterialsTable[[#This Row],[FramingSize]]," - R",MaterialsTable[[#This Row],[CavityInsulation (R-XX)]]," ins.")</f>
        <v>Wood Framed Attic Floor - 24inOC - 2x8 - R13 ins.</v>
      </c>
      <c r="AB1056" s="104" t="s">
        <v>3250</v>
      </c>
      <c r="AC1056" s="104" t="s">
        <v>4023</v>
      </c>
      <c r="AD1056" s="105" t="str">
        <f>MaterialsTable[[#This Row],[FramingMaterial]]&amp;" Framed "&amp;MaterialsTable[[#This Row],[Framing Configuration]]&amp;" "&amp;MaterialsTable[[#This Row],[Framing Depth]]&amp;" R-"&amp;MaterialsTable[[#This Row],[CavityInsulation (R-XX)]]&amp;" ins."</f>
        <v>Wood Framed Roof24inOC 7_25In R-13 ins.</v>
      </c>
      <c r="AE1056" s="104" t="s">
        <v>4020</v>
      </c>
      <c r="AF1056" s="104" t="s">
        <v>4018</v>
      </c>
      <c r="AG1056" s="98" t="s">
        <v>4013</v>
      </c>
      <c r="AH1056" s="100" t="s">
        <v>3927</v>
      </c>
      <c r="AI1056" s="106">
        <v>13</v>
      </c>
      <c r="AJ1056" s="98">
        <v>12.301500000000001</v>
      </c>
      <c r="AK1056" s="108"/>
    </row>
    <row r="1057" spans="1:37" s="104" customFormat="1">
      <c r="A1057" s="104" t="str">
        <f>CONCATENATE(MaterialsTable[[#This Row],[Code Category]]," - ",RIGHT(MaterialsTable[[#This Row],[Framing Configuration]],6)," - ",MaterialsTable[[#This Row],[FramingSize]]," - R",MaterialsTable[[#This Row],[CavityInsulation (R-XX)]]," ins.")</f>
        <v>Wood Framed Attic Floor - 24inOC - 2x8 - R19 ins.</v>
      </c>
      <c r="AB1057" s="104" t="s">
        <v>3250</v>
      </c>
      <c r="AC1057" s="104" t="s">
        <v>4023</v>
      </c>
      <c r="AD1057" s="105" t="str">
        <f>MaterialsTable[[#This Row],[FramingMaterial]]&amp;" Framed "&amp;MaterialsTable[[#This Row],[Framing Configuration]]&amp;" "&amp;MaterialsTable[[#This Row],[Framing Depth]]&amp;" R-"&amp;MaterialsTable[[#This Row],[CavityInsulation (R-XX)]]&amp;" ins."</f>
        <v>Wood Framed Roof24inOC 7_25In R-19 ins.</v>
      </c>
      <c r="AE1057" s="104" t="s">
        <v>4020</v>
      </c>
      <c r="AF1057" s="104" t="s">
        <v>4018</v>
      </c>
      <c r="AG1057" s="98" t="s">
        <v>4013</v>
      </c>
      <c r="AH1057" s="100" t="s">
        <v>3927</v>
      </c>
      <c r="AI1057" s="106">
        <v>19</v>
      </c>
      <c r="AJ1057" s="98">
        <v>17.035799999999998</v>
      </c>
      <c r="AK1057" s="108"/>
    </row>
    <row r="1058" spans="1:37" s="104" customFormat="1">
      <c r="A1058" s="104" t="str">
        <f>CONCATENATE(MaterialsTable[[#This Row],[Code Category]]," - ",RIGHT(MaterialsTable[[#This Row],[Framing Configuration]],6)," - ",MaterialsTable[[#This Row],[FramingSize]]," - R",MaterialsTable[[#This Row],[CavityInsulation (R-XX)]]," ins.")</f>
        <v>Wood Framed Attic Floor - 24inOC - 2x8 - R21 ins.</v>
      </c>
      <c r="AB1058" s="104" t="s">
        <v>3250</v>
      </c>
      <c r="AC1058" s="104" t="s">
        <v>4023</v>
      </c>
      <c r="AD1058" s="105" t="str">
        <f>MaterialsTable[[#This Row],[FramingMaterial]]&amp;" Framed "&amp;MaterialsTable[[#This Row],[Framing Configuration]]&amp;" "&amp;MaterialsTable[[#This Row],[Framing Depth]]&amp;" R-"&amp;MaterialsTable[[#This Row],[CavityInsulation (R-XX)]]&amp;" ins."</f>
        <v>Wood Framed Roof24inOC 7_25In R-21 ins.</v>
      </c>
      <c r="AE1058" s="104" t="s">
        <v>4020</v>
      </c>
      <c r="AF1058" s="104" t="s">
        <v>4018</v>
      </c>
      <c r="AG1058" s="98" t="s">
        <v>4013</v>
      </c>
      <c r="AH1058" s="100" t="s">
        <v>3927</v>
      </c>
      <c r="AI1058" s="106">
        <v>21</v>
      </c>
      <c r="AJ1058" s="98">
        <v>18.505400000000002</v>
      </c>
      <c r="AK1058" s="108"/>
    </row>
    <row r="1059" spans="1:37" s="104" customFormat="1">
      <c r="A1059" s="104" t="str">
        <f>CONCATENATE(MaterialsTable[[#This Row],[Code Category]]," - ",RIGHT(MaterialsTable[[#This Row],[Framing Configuration]],6)," - ",MaterialsTable[[#This Row],[FramingSize]]," - R",MaterialsTable[[#This Row],[CavityInsulation (R-XX)]]," ins.")</f>
        <v>Wood Framed Attic Floor - 24inOC - 2x8 - R22 ins.</v>
      </c>
      <c r="AB1059" s="104" t="s">
        <v>3250</v>
      </c>
      <c r="AC1059" s="104" t="s">
        <v>4023</v>
      </c>
      <c r="AD1059" s="105" t="str">
        <f>MaterialsTable[[#This Row],[FramingMaterial]]&amp;" Framed "&amp;MaterialsTable[[#This Row],[Framing Configuration]]&amp;" "&amp;MaterialsTable[[#This Row],[Framing Depth]]&amp;" R-"&amp;MaterialsTable[[#This Row],[CavityInsulation (R-XX)]]&amp;" ins."</f>
        <v>Wood Framed Roof24inOC 7_25In R-22 ins.</v>
      </c>
      <c r="AE1059" s="104" t="s">
        <v>4020</v>
      </c>
      <c r="AF1059" s="104" t="s">
        <v>4018</v>
      </c>
      <c r="AG1059" s="98" t="s">
        <v>4013</v>
      </c>
      <c r="AH1059" s="100" t="s">
        <v>3927</v>
      </c>
      <c r="AI1059" s="106">
        <v>22</v>
      </c>
      <c r="AJ1059" s="98">
        <v>19.221399999999999</v>
      </c>
      <c r="AK1059" s="108"/>
    </row>
    <row r="1060" spans="1:37" s="104" customFormat="1">
      <c r="A1060" s="104" t="str">
        <f>CONCATENATE(MaterialsTable[[#This Row],[Code Category]]," - ",RIGHT(MaterialsTable[[#This Row],[Framing Configuration]],6)," - ",MaterialsTable[[#This Row],[FramingSize]]," - R",MaterialsTable[[#This Row],[CavityInsulation (R-XX)]]," ins.")</f>
        <v>Wood Framed Attic Floor - 24inOC - 2x8 - R25 ins.</v>
      </c>
      <c r="AB1060" s="104" t="s">
        <v>3250</v>
      </c>
      <c r="AC1060" s="104" t="s">
        <v>4023</v>
      </c>
      <c r="AD1060" s="105" t="str">
        <f>MaterialsTable[[#This Row],[FramingMaterial]]&amp;" Framed "&amp;MaterialsTable[[#This Row],[Framing Configuration]]&amp;" "&amp;MaterialsTable[[#This Row],[Framing Depth]]&amp;" R-"&amp;MaterialsTable[[#This Row],[CavityInsulation (R-XX)]]&amp;" ins."</f>
        <v>Wood Framed Roof24inOC 7_25In R-25 ins.</v>
      </c>
      <c r="AE1060" s="104" t="s">
        <v>4020</v>
      </c>
      <c r="AF1060" s="104" t="s">
        <v>4018</v>
      </c>
      <c r="AG1060" s="98" t="s">
        <v>4013</v>
      </c>
      <c r="AH1060" s="100" t="s">
        <v>3927</v>
      </c>
      <c r="AI1060" s="106">
        <v>25</v>
      </c>
      <c r="AJ1060" s="98">
        <v>21.297999999999998</v>
      </c>
      <c r="AK1060" s="108"/>
    </row>
    <row r="1061" spans="1:37" s="104" customFormat="1">
      <c r="A1061" s="104" t="str">
        <f>CONCATENATE(MaterialsTable[[#This Row],[Code Category]]," - ",RIGHT(MaterialsTable[[#This Row],[Framing Configuration]],6)," - ",MaterialsTable[[#This Row],[FramingSize]]," - R",MaterialsTable[[#This Row],[CavityInsulation (R-XX)]]," ins.")</f>
        <v>Wood Framed Attic Floor - 24inOC - 2x8 - R30 ins.</v>
      </c>
      <c r="AB1061" s="104" t="s">
        <v>3250</v>
      </c>
      <c r="AC1061" s="104" t="s">
        <v>4023</v>
      </c>
      <c r="AD1061" s="105" t="str">
        <f>MaterialsTable[[#This Row],[FramingMaterial]]&amp;" Framed "&amp;MaterialsTable[[#This Row],[Framing Configuration]]&amp;" "&amp;MaterialsTable[[#This Row],[Framing Depth]]&amp;" R-"&amp;MaterialsTable[[#This Row],[CavityInsulation (R-XX)]]&amp;" ins."</f>
        <v>Wood Framed Roof24inOC 7_25In R-30 ins.</v>
      </c>
      <c r="AE1061" s="104" t="s">
        <v>4020</v>
      </c>
      <c r="AF1061" s="104" t="s">
        <v>4018</v>
      </c>
      <c r="AG1061" s="98" t="s">
        <v>4013</v>
      </c>
      <c r="AH1061" s="100" t="s">
        <v>3927</v>
      </c>
      <c r="AI1061" s="106">
        <v>30</v>
      </c>
      <c r="AJ1061" s="98">
        <v>24.5383</v>
      </c>
      <c r="AK1061" s="108"/>
    </row>
    <row r="1062" spans="1:37" s="104" customFormat="1">
      <c r="A1062" s="104" t="str">
        <f>CONCATENATE(MaterialsTable[[#This Row],[Code Category]]," - ",RIGHT(MaterialsTable[[#This Row],[Framing Configuration]],6)," - ",MaterialsTable[[#This Row],[FramingSize]]," - R",MaterialsTable[[#This Row],[CavityInsulation (R-XX)]]," ins.")</f>
        <v>Wood Framed Attic Floor - 24inOC - 2x8 - R38 ins.</v>
      </c>
      <c r="AB1062" s="104" t="s">
        <v>3250</v>
      </c>
      <c r="AC1062" s="104" t="s">
        <v>4023</v>
      </c>
      <c r="AD1062" s="105" t="str">
        <f>MaterialsTable[[#This Row],[FramingMaterial]]&amp;" Framed "&amp;MaterialsTable[[#This Row],[Framing Configuration]]&amp;" "&amp;MaterialsTable[[#This Row],[Framing Depth]]&amp;" R-"&amp;MaterialsTable[[#This Row],[CavityInsulation (R-XX)]]&amp;" ins."</f>
        <v>Wood Framed Roof24inOC 7_25In R-38 ins.</v>
      </c>
      <c r="AE1062" s="104" t="s">
        <v>4020</v>
      </c>
      <c r="AF1062" s="104" t="s">
        <v>4018</v>
      </c>
      <c r="AG1062" s="98" t="s">
        <v>4013</v>
      </c>
      <c r="AH1062" s="100" t="s">
        <v>3927</v>
      </c>
      <c r="AI1062" s="106">
        <v>38</v>
      </c>
      <c r="AJ1062" s="98">
        <v>29.217199999999998</v>
      </c>
      <c r="AK1062" s="108"/>
    </row>
    <row r="1063" spans="1:37" s="104" customFormat="1">
      <c r="A1063" s="104" t="str">
        <f>CONCATENATE(MaterialsTable[[#This Row],[Code Category]]," - ",RIGHT(MaterialsTable[[#This Row],[Framing Configuration]],6)," - ",MaterialsTable[[#This Row],[FramingSize]]," - R",MaterialsTable[[#This Row],[CavityInsulation (R-XX)]]," ins.")</f>
        <v>Wood Framed Attic Floor - 24inOC - 2x8 - R44 ins.</v>
      </c>
      <c r="AB1063" s="104" t="s">
        <v>3250</v>
      </c>
      <c r="AC1063" s="104" t="s">
        <v>4023</v>
      </c>
      <c r="AD1063" s="105" t="str">
        <f>MaterialsTable[[#This Row],[FramingMaterial]]&amp;" Framed "&amp;MaterialsTable[[#This Row],[Framing Configuration]]&amp;" "&amp;MaterialsTable[[#This Row],[Framing Depth]]&amp;" R-"&amp;MaterialsTable[[#This Row],[CavityInsulation (R-XX)]]&amp;" ins."</f>
        <v>Wood Framed Roof24inOC 7_25In R-44 ins.</v>
      </c>
      <c r="AE1063" s="104" t="s">
        <v>4020</v>
      </c>
      <c r="AF1063" s="104" t="s">
        <v>4018</v>
      </c>
      <c r="AG1063" s="98" t="s">
        <v>4013</v>
      </c>
      <c r="AH1063" s="100" t="s">
        <v>3927</v>
      </c>
      <c r="AI1063" s="106">
        <v>44</v>
      </c>
      <c r="AJ1063" s="98">
        <v>32.373899999999999</v>
      </c>
      <c r="AK1063" s="108"/>
    </row>
    <row r="1064" spans="1:37" s="104" customFormat="1">
      <c r="A1064" s="104" t="str">
        <f>CONCATENATE(MaterialsTable[[#This Row],[Code Category]]," - ",RIGHT(MaterialsTable[[#This Row],[Framing Configuration]],6)," - ",MaterialsTable[[#This Row],[FramingSize]]," - R",MaterialsTable[[#This Row],[CavityInsulation (R-XX)]]," ins.")</f>
        <v>Wood Framed Attic Floor - 24inOC - 2x8 - R49 ins.</v>
      </c>
      <c r="AB1064" s="104" t="s">
        <v>3250</v>
      </c>
      <c r="AC1064" s="104" t="s">
        <v>4023</v>
      </c>
      <c r="AD1064" s="105" t="str">
        <f>MaterialsTable[[#This Row],[FramingMaterial]]&amp;" Framed "&amp;MaterialsTable[[#This Row],[Framing Configuration]]&amp;" "&amp;MaterialsTable[[#This Row],[Framing Depth]]&amp;" R-"&amp;MaterialsTable[[#This Row],[CavityInsulation (R-XX)]]&amp;" ins."</f>
        <v>Wood Framed Roof24inOC 7_25In R-49 ins.</v>
      </c>
      <c r="AE1064" s="104" t="s">
        <v>4020</v>
      </c>
      <c r="AF1064" s="104" t="s">
        <v>4018</v>
      </c>
      <c r="AG1064" s="98" t="s">
        <v>4013</v>
      </c>
      <c r="AH1064" s="100" t="s">
        <v>3927</v>
      </c>
      <c r="AI1064" s="106">
        <v>49</v>
      </c>
      <c r="AJ1064" s="98">
        <v>34.804000000000002</v>
      </c>
      <c r="AK1064" s="108"/>
    </row>
    <row r="1065" spans="1:37" s="104" customFormat="1">
      <c r="A1065" s="104" t="str">
        <f>CONCATENATE(MaterialsTable[[#This Row],[Code Category]]," - ",RIGHT(MaterialsTable[[#This Row],[Framing Configuration]],6)," - ",MaterialsTable[[#This Row],[FramingSize]]," - R",MaterialsTable[[#This Row],[CavityInsulation (R-XX)]]," ins.")</f>
        <v>Wood Framed Attic Floor - 24inOC - 2x8 - R60 ins.</v>
      </c>
      <c r="AB1065" s="104" t="s">
        <v>3250</v>
      </c>
      <c r="AC1065" s="104" t="s">
        <v>4023</v>
      </c>
      <c r="AD1065" s="105" t="str">
        <f>MaterialsTable[[#This Row],[FramingMaterial]]&amp;" Framed "&amp;MaterialsTable[[#This Row],[Framing Configuration]]&amp;" "&amp;MaterialsTable[[#This Row],[Framing Depth]]&amp;" R-"&amp;MaterialsTable[[#This Row],[CavityInsulation (R-XX)]]&amp;" ins."</f>
        <v>Wood Framed Roof24inOC 7_25In R-60 ins.</v>
      </c>
      <c r="AE1065" s="104" t="s">
        <v>4020</v>
      </c>
      <c r="AF1065" s="104" t="s">
        <v>4018</v>
      </c>
      <c r="AG1065" s="98" t="s">
        <v>4013</v>
      </c>
      <c r="AH1065" s="100" t="s">
        <v>3927</v>
      </c>
      <c r="AI1065" s="106">
        <v>60</v>
      </c>
      <c r="AJ1065" s="98">
        <v>39.599699999999999</v>
      </c>
      <c r="AK1065" s="108"/>
    </row>
    <row r="1066" spans="1:37" s="104" customFormat="1">
      <c r="A1066" s="104" t="str">
        <f>CONCATENATE(MaterialsTable[[#This Row],[Code Category]]," - ",RIGHT(MaterialsTable[[#This Row],[Framing Configuration]],6)," - ",MaterialsTable[[#This Row],[FramingSize]]," - R",MaterialsTable[[#This Row],[CavityInsulation (R-XX)]]," ins.")</f>
        <v>Wood Framed Attic Floor - 16inOC - 2x10 - R11 ins.</v>
      </c>
      <c r="AB1066" s="104" t="s">
        <v>3250</v>
      </c>
      <c r="AC1066" s="104" t="s">
        <v>4023</v>
      </c>
      <c r="AD1066" s="105" t="str">
        <f>MaterialsTable[[#This Row],[FramingMaterial]]&amp;" Framed "&amp;MaterialsTable[[#This Row],[Framing Configuration]]&amp;" "&amp;MaterialsTable[[#This Row],[Framing Depth]]&amp;" R-"&amp;MaterialsTable[[#This Row],[CavityInsulation (R-XX)]]&amp;" ins."</f>
        <v>Wood Framed Roof16inOC 9_25In R-11 ins.</v>
      </c>
      <c r="AE1066" s="104" t="s">
        <v>4020</v>
      </c>
      <c r="AF1066" s="104" t="s">
        <v>4010</v>
      </c>
      <c r="AG1066" s="98" t="s">
        <v>4014</v>
      </c>
      <c r="AH1066" s="100" t="s">
        <v>3948</v>
      </c>
      <c r="AI1066" s="106">
        <v>11</v>
      </c>
      <c r="AJ1066" s="98">
        <v>10.782999999999999</v>
      </c>
      <c r="AK1066" s="108"/>
    </row>
    <row r="1067" spans="1:37" s="104" customFormat="1">
      <c r="A1067" s="104" t="str">
        <f>CONCATENATE(MaterialsTable[[#This Row],[Code Category]]," - ",RIGHT(MaterialsTable[[#This Row],[Framing Configuration]],6)," - ",MaterialsTable[[#This Row],[FramingSize]]," - R",MaterialsTable[[#This Row],[CavityInsulation (R-XX)]]," ins.")</f>
        <v>Wood Framed Attic Floor - 16inOC - 2x10 - R13 ins.</v>
      </c>
      <c r="AB1067" s="104" t="s">
        <v>3250</v>
      </c>
      <c r="AC1067" s="104" t="s">
        <v>4023</v>
      </c>
      <c r="AD1067" s="105" t="str">
        <f>MaterialsTable[[#This Row],[FramingMaterial]]&amp;" Framed "&amp;MaterialsTable[[#This Row],[Framing Configuration]]&amp;" "&amp;MaterialsTable[[#This Row],[Framing Depth]]&amp;" R-"&amp;MaterialsTable[[#This Row],[CavityInsulation (R-XX)]]&amp;" ins."</f>
        <v>Wood Framed Roof16inOC 9_25In R-13 ins.</v>
      </c>
      <c r="AE1067" s="104" t="s">
        <v>4020</v>
      </c>
      <c r="AF1067" s="104" t="s">
        <v>4010</v>
      </c>
      <c r="AG1067" s="98" t="s">
        <v>4014</v>
      </c>
      <c r="AH1067" s="100" t="s">
        <v>3948</v>
      </c>
      <c r="AI1067" s="106">
        <v>13</v>
      </c>
      <c r="AJ1067" s="98">
        <v>12.4765</v>
      </c>
      <c r="AK1067" s="108"/>
    </row>
    <row r="1068" spans="1:37" s="104" customFormat="1">
      <c r="A1068" s="104" t="str">
        <f>CONCATENATE(MaterialsTable[[#This Row],[Code Category]]," - ",RIGHT(MaterialsTable[[#This Row],[Framing Configuration]],6)," - ",MaterialsTable[[#This Row],[FramingSize]]," - R",MaterialsTable[[#This Row],[CavityInsulation (R-XX)]]," ins.")</f>
        <v>Wood Framed Attic Floor - 16inOC - 2x10 - R19 ins.</v>
      </c>
      <c r="AB1068" s="104" t="s">
        <v>3250</v>
      </c>
      <c r="AC1068" s="104" t="s">
        <v>4023</v>
      </c>
      <c r="AD1068" s="105" t="str">
        <f>MaterialsTable[[#This Row],[FramingMaterial]]&amp;" Framed "&amp;MaterialsTable[[#This Row],[Framing Configuration]]&amp;" "&amp;MaterialsTable[[#This Row],[Framing Depth]]&amp;" R-"&amp;MaterialsTable[[#This Row],[CavityInsulation (R-XX)]]&amp;" ins."</f>
        <v>Wood Framed Roof16inOC 9_25In R-19 ins.</v>
      </c>
      <c r="AE1068" s="104" t="s">
        <v>4020</v>
      </c>
      <c r="AF1068" s="104" t="s">
        <v>4010</v>
      </c>
      <c r="AG1068" s="98" t="s">
        <v>4014</v>
      </c>
      <c r="AH1068" s="100" t="s">
        <v>3948</v>
      </c>
      <c r="AI1068" s="106">
        <v>19</v>
      </c>
      <c r="AJ1068" s="98">
        <v>17.156099999999999</v>
      </c>
      <c r="AK1068" s="108"/>
    </row>
    <row r="1069" spans="1:37" s="104" customFormat="1">
      <c r="A1069" s="104" t="str">
        <f>CONCATENATE(MaterialsTable[[#This Row],[Code Category]]," - ",RIGHT(MaterialsTable[[#This Row],[Framing Configuration]],6)," - ",MaterialsTable[[#This Row],[FramingSize]]," - R",MaterialsTable[[#This Row],[CavityInsulation (R-XX)]]," ins.")</f>
        <v>Wood Framed Attic Floor - 16inOC - 2x10 - R21 ins.</v>
      </c>
      <c r="AB1069" s="104" t="s">
        <v>3250</v>
      </c>
      <c r="AC1069" s="104" t="s">
        <v>4023</v>
      </c>
      <c r="AD1069" s="105" t="str">
        <f>MaterialsTable[[#This Row],[FramingMaterial]]&amp;" Framed "&amp;MaterialsTable[[#This Row],[Framing Configuration]]&amp;" "&amp;MaterialsTable[[#This Row],[Framing Depth]]&amp;" R-"&amp;MaterialsTable[[#This Row],[CavityInsulation (R-XX)]]&amp;" ins."</f>
        <v>Wood Framed Roof16inOC 9_25In R-21 ins.</v>
      </c>
      <c r="AE1069" s="104" t="s">
        <v>4020</v>
      </c>
      <c r="AF1069" s="104" t="s">
        <v>4010</v>
      </c>
      <c r="AG1069" s="98" t="s">
        <v>4014</v>
      </c>
      <c r="AH1069" s="100" t="s">
        <v>3948</v>
      </c>
      <c r="AI1069" s="106">
        <v>21</v>
      </c>
      <c r="AJ1069" s="98">
        <v>18.595300000000002</v>
      </c>
      <c r="AK1069" s="108"/>
    </row>
    <row r="1070" spans="1:37" s="104" customFormat="1">
      <c r="A1070" s="104" t="str">
        <f>CONCATENATE(MaterialsTable[[#This Row],[Code Category]]," - ",RIGHT(MaterialsTable[[#This Row],[Framing Configuration]],6)," - ",MaterialsTable[[#This Row],[FramingSize]]," - R",MaterialsTable[[#This Row],[CavityInsulation (R-XX)]]," ins.")</f>
        <v>Wood Framed Attic Floor - 16inOC - 2x10 - R22 ins.</v>
      </c>
      <c r="AB1070" s="104" t="s">
        <v>3250</v>
      </c>
      <c r="AC1070" s="104" t="s">
        <v>4023</v>
      </c>
      <c r="AD1070" s="105" t="str">
        <f>MaterialsTable[[#This Row],[FramingMaterial]]&amp;" Framed "&amp;MaterialsTable[[#This Row],[Framing Configuration]]&amp;" "&amp;MaterialsTable[[#This Row],[Framing Depth]]&amp;" R-"&amp;MaterialsTable[[#This Row],[CavityInsulation (R-XX)]]&amp;" ins."</f>
        <v>Wood Framed Roof16inOC 9_25In R-22 ins.</v>
      </c>
      <c r="AE1070" s="104" t="s">
        <v>4020</v>
      </c>
      <c r="AF1070" s="104" t="s">
        <v>4010</v>
      </c>
      <c r="AG1070" s="98" t="s">
        <v>4014</v>
      </c>
      <c r="AH1070" s="100" t="s">
        <v>3948</v>
      </c>
      <c r="AI1070" s="106">
        <v>22</v>
      </c>
      <c r="AJ1070" s="98">
        <v>19.2942</v>
      </c>
      <c r="AK1070" s="108"/>
    </row>
    <row r="1071" spans="1:37" s="104" customFormat="1">
      <c r="A1071" s="104" t="str">
        <f>CONCATENATE(MaterialsTable[[#This Row],[Code Category]]," - ",RIGHT(MaterialsTable[[#This Row],[Framing Configuration]],6)," - ",MaterialsTable[[#This Row],[FramingSize]]," - R",MaterialsTable[[#This Row],[CavityInsulation (R-XX)]]," ins.")</f>
        <v>Wood Framed Attic Floor - 16inOC - 2x10 - R25 ins.</v>
      </c>
      <c r="AB1071" s="104" t="s">
        <v>3250</v>
      </c>
      <c r="AC1071" s="104" t="s">
        <v>4023</v>
      </c>
      <c r="AD1071" s="105" t="str">
        <f>MaterialsTable[[#This Row],[FramingMaterial]]&amp;" Framed "&amp;MaterialsTable[[#This Row],[Framing Configuration]]&amp;" "&amp;MaterialsTable[[#This Row],[Framing Depth]]&amp;" R-"&amp;MaterialsTable[[#This Row],[CavityInsulation (R-XX)]]&amp;" ins."</f>
        <v>Wood Framed Roof16inOC 9_25In R-25 ins.</v>
      </c>
      <c r="AE1071" s="104" t="s">
        <v>4020</v>
      </c>
      <c r="AF1071" s="104" t="s">
        <v>4010</v>
      </c>
      <c r="AG1071" s="98" t="s">
        <v>4014</v>
      </c>
      <c r="AH1071" s="100" t="s">
        <v>3948</v>
      </c>
      <c r="AI1071" s="106">
        <v>25</v>
      </c>
      <c r="AJ1071" s="98">
        <v>21.312899999999999</v>
      </c>
      <c r="AK1071" s="108"/>
    </row>
    <row r="1072" spans="1:37" s="104" customFormat="1">
      <c r="A1072" s="104" t="str">
        <f>CONCATENATE(MaterialsTable[[#This Row],[Code Category]]," - ",RIGHT(MaterialsTable[[#This Row],[Framing Configuration]],6)," - ",MaterialsTable[[#This Row],[FramingSize]]," - R",MaterialsTable[[#This Row],[CavityInsulation (R-XX)]]," ins.")</f>
        <v>Wood Framed Attic Floor - 16inOC - 2x10 - R30 ins.</v>
      </c>
      <c r="AB1072" s="104" t="s">
        <v>3250</v>
      </c>
      <c r="AC1072" s="104" t="s">
        <v>4023</v>
      </c>
      <c r="AD1072" s="105" t="str">
        <f>MaterialsTable[[#This Row],[FramingMaterial]]&amp;" Framed "&amp;MaterialsTable[[#This Row],[Framing Configuration]]&amp;" "&amp;MaterialsTable[[#This Row],[Framing Depth]]&amp;" R-"&amp;MaterialsTable[[#This Row],[CavityInsulation (R-XX)]]&amp;" ins."</f>
        <v>Wood Framed Roof16inOC 9_25In R-30 ins.</v>
      </c>
      <c r="AE1072" s="104" t="s">
        <v>4020</v>
      </c>
      <c r="AF1072" s="104" t="s">
        <v>4010</v>
      </c>
      <c r="AG1072" s="98" t="s">
        <v>4014</v>
      </c>
      <c r="AH1072" s="100" t="s">
        <v>3948</v>
      </c>
      <c r="AI1072" s="106">
        <v>30</v>
      </c>
      <c r="AJ1072" s="98">
        <v>24.437899999999999</v>
      </c>
      <c r="AK1072" s="108"/>
    </row>
    <row r="1073" spans="1:37" s="104" customFormat="1">
      <c r="A1073" s="104" t="str">
        <f>CONCATENATE(MaterialsTable[[#This Row],[Code Category]]," - ",RIGHT(MaterialsTable[[#This Row],[Framing Configuration]],6)," - ",MaterialsTable[[#This Row],[FramingSize]]," - R",MaterialsTable[[#This Row],[CavityInsulation (R-XX)]]," ins.")</f>
        <v>Wood Framed Attic Floor - 16inOC - 2x10 - R38 ins.</v>
      </c>
      <c r="AB1073" s="104" t="s">
        <v>3250</v>
      </c>
      <c r="AC1073" s="104" t="s">
        <v>4023</v>
      </c>
      <c r="AD1073" s="105" t="str">
        <f>MaterialsTable[[#This Row],[FramingMaterial]]&amp;" Framed "&amp;MaterialsTable[[#This Row],[Framing Configuration]]&amp;" "&amp;MaterialsTable[[#This Row],[Framing Depth]]&amp;" R-"&amp;MaterialsTable[[#This Row],[CavityInsulation (R-XX)]]&amp;" ins."</f>
        <v>Wood Framed Roof16inOC 9_25In R-38 ins.</v>
      </c>
      <c r="AE1073" s="104" t="s">
        <v>4020</v>
      </c>
      <c r="AF1073" s="104" t="s">
        <v>4010</v>
      </c>
      <c r="AG1073" s="98" t="s">
        <v>4014</v>
      </c>
      <c r="AH1073" s="100" t="s">
        <v>3948</v>
      </c>
      <c r="AI1073" s="106">
        <v>38</v>
      </c>
      <c r="AJ1073" s="98">
        <v>28.898199999999999</v>
      </c>
      <c r="AK1073" s="108"/>
    </row>
    <row r="1074" spans="1:37" s="104" customFormat="1">
      <c r="A1074" s="104" t="str">
        <f>CONCATENATE(MaterialsTable[[#This Row],[Code Category]]," - ",RIGHT(MaterialsTable[[#This Row],[Framing Configuration]],6)," - ",MaterialsTable[[#This Row],[FramingSize]]," - R",MaterialsTable[[#This Row],[CavityInsulation (R-XX)]]," ins.")</f>
        <v>Wood Framed Attic Floor - 16inOC - 2x10 - R44 ins.</v>
      </c>
      <c r="AB1074" s="104" t="s">
        <v>3250</v>
      </c>
      <c r="AC1074" s="104" t="s">
        <v>4023</v>
      </c>
      <c r="AD1074" s="105" t="str">
        <f>MaterialsTable[[#This Row],[FramingMaterial]]&amp;" Framed "&amp;MaterialsTable[[#This Row],[Framing Configuration]]&amp;" "&amp;MaterialsTable[[#This Row],[Framing Depth]]&amp;" R-"&amp;MaterialsTable[[#This Row],[CavityInsulation (R-XX)]]&amp;" ins."</f>
        <v>Wood Framed Roof16inOC 9_25In R-44 ins.</v>
      </c>
      <c r="AE1074" s="104" t="s">
        <v>4020</v>
      </c>
      <c r="AF1074" s="104" t="s">
        <v>4010</v>
      </c>
      <c r="AG1074" s="98" t="s">
        <v>4014</v>
      </c>
      <c r="AH1074" s="100" t="s">
        <v>3948</v>
      </c>
      <c r="AI1074" s="106">
        <v>44</v>
      </c>
      <c r="AJ1074" s="98">
        <v>31.873000000000001</v>
      </c>
      <c r="AK1074" s="108"/>
    </row>
    <row r="1075" spans="1:37" s="104" customFormat="1">
      <c r="A1075" s="104" t="str">
        <f>CONCATENATE(MaterialsTable[[#This Row],[Code Category]]," - ",RIGHT(MaterialsTable[[#This Row],[Framing Configuration]],6)," - ",MaterialsTable[[#This Row],[FramingSize]]," - R",MaterialsTable[[#This Row],[CavityInsulation (R-XX)]]," ins.")</f>
        <v>Wood Framed Attic Floor - 16inOC - 2x10 - R49 ins.</v>
      </c>
      <c r="AB1075" s="104" t="s">
        <v>3250</v>
      </c>
      <c r="AC1075" s="104" t="s">
        <v>4023</v>
      </c>
      <c r="AD1075" s="105" t="str">
        <f>MaterialsTable[[#This Row],[FramingMaterial]]&amp;" Framed "&amp;MaterialsTable[[#This Row],[Framing Configuration]]&amp;" "&amp;MaterialsTable[[#This Row],[Framing Depth]]&amp;" R-"&amp;MaterialsTable[[#This Row],[CavityInsulation (R-XX)]]&amp;" ins."</f>
        <v>Wood Framed Roof16inOC 9_25In R-49 ins.</v>
      </c>
      <c r="AE1075" s="104" t="s">
        <v>4020</v>
      </c>
      <c r="AF1075" s="104" t="s">
        <v>4010</v>
      </c>
      <c r="AG1075" s="98" t="s">
        <v>4014</v>
      </c>
      <c r="AH1075" s="100" t="s">
        <v>3948</v>
      </c>
      <c r="AI1075" s="106">
        <v>49</v>
      </c>
      <c r="AJ1075" s="98">
        <v>34.144399999999997</v>
      </c>
      <c r="AK1075" s="108"/>
    </row>
    <row r="1076" spans="1:37" s="104" customFormat="1">
      <c r="A1076" s="104" t="str">
        <f>CONCATENATE(MaterialsTable[[#This Row],[Code Category]]," - ",RIGHT(MaterialsTable[[#This Row],[Framing Configuration]],6)," - ",MaterialsTable[[#This Row],[FramingSize]]," - R",MaterialsTable[[#This Row],[CavityInsulation (R-XX)]]," ins.")</f>
        <v>Wood Framed Attic Floor - 16inOC - 2x10 - R60 ins.</v>
      </c>
      <c r="AB1076" s="104" t="s">
        <v>3250</v>
      </c>
      <c r="AC1076" s="104" t="s">
        <v>4023</v>
      </c>
      <c r="AD1076" s="105" t="str">
        <f>MaterialsTable[[#This Row],[FramingMaterial]]&amp;" Framed "&amp;MaterialsTable[[#This Row],[Framing Configuration]]&amp;" "&amp;MaterialsTable[[#This Row],[Framing Depth]]&amp;" R-"&amp;MaterialsTable[[#This Row],[CavityInsulation (R-XX)]]&amp;" ins."</f>
        <v>Wood Framed Roof16inOC 9_25In R-60 ins.</v>
      </c>
      <c r="AE1076" s="104" t="s">
        <v>4020</v>
      </c>
      <c r="AF1076" s="104" t="s">
        <v>4010</v>
      </c>
      <c r="AG1076" s="98" t="s">
        <v>4014</v>
      </c>
      <c r="AH1076" s="100" t="s">
        <v>3948</v>
      </c>
      <c r="AI1076" s="106">
        <v>60</v>
      </c>
      <c r="AJ1076" s="98">
        <v>38.580199999999998</v>
      </c>
      <c r="AK1076" s="108"/>
    </row>
    <row r="1077" spans="1:37" s="104" customFormat="1">
      <c r="A1077" s="104" t="str">
        <f>CONCATENATE(MaterialsTable[[#This Row],[Code Category]]," - ",RIGHT(MaterialsTable[[#This Row],[Framing Configuration]],6)," - ",MaterialsTable[[#This Row],[FramingSize]]," - R",MaterialsTable[[#This Row],[CavityInsulation (R-XX)]]," ins.")</f>
        <v>Wood Framed Attic Floor - 24inOC - 2x10 - R11 ins.</v>
      </c>
      <c r="AB1077" s="104" t="s">
        <v>3250</v>
      </c>
      <c r="AC1077" s="104" t="s">
        <v>4023</v>
      </c>
      <c r="AD1077" s="105" t="str">
        <f>MaterialsTable[[#This Row],[FramingMaterial]]&amp;" Framed "&amp;MaterialsTable[[#This Row],[Framing Configuration]]&amp;" "&amp;MaterialsTable[[#This Row],[Framing Depth]]&amp;" R-"&amp;MaterialsTable[[#This Row],[CavityInsulation (R-XX)]]&amp;" ins."</f>
        <v>Wood Framed Roof24inOC 9_25In R-11 ins.</v>
      </c>
      <c r="AE1077" s="104" t="s">
        <v>4020</v>
      </c>
      <c r="AF1077" s="104" t="s">
        <v>4018</v>
      </c>
      <c r="AG1077" s="98" t="s">
        <v>4014</v>
      </c>
      <c r="AH1077" s="100" t="s">
        <v>3948</v>
      </c>
      <c r="AI1077" s="106">
        <v>11</v>
      </c>
      <c r="AJ1077" s="98">
        <v>10.847200000000001</v>
      </c>
      <c r="AK1077" s="108"/>
    </row>
    <row r="1078" spans="1:37" s="104" customFormat="1">
      <c r="A1078" s="104" t="str">
        <f>CONCATENATE(MaterialsTable[[#This Row],[Code Category]]," - ",RIGHT(MaterialsTable[[#This Row],[Framing Configuration]],6)," - ",MaterialsTable[[#This Row],[FramingSize]]," - R",MaterialsTable[[#This Row],[CavityInsulation (R-XX)]]," ins.")</f>
        <v>Wood Framed Attic Floor - 24inOC - 2x10 - R13 ins.</v>
      </c>
      <c r="AB1078" s="104" t="s">
        <v>3250</v>
      </c>
      <c r="AC1078" s="104" t="s">
        <v>4023</v>
      </c>
      <c r="AD1078" s="105" t="str">
        <f>MaterialsTable[[#This Row],[FramingMaterial]]&amp;" Framed "&amp;MaterialsTable[[#This Row],[Framing Configuration]]&amp;" "&amp;MaterialsTable[[#This Row],[Framing Depth]]&amp;" R-"&amp;MaterialsTable[[#This Row],[CavityInsulation (R-XX)]]&amp;" ins."</f>
        <v>Wood Framed Roof24inOC 9_25In R-13 ins.</v>
      </c>
      <c r="AE1078" s="104" t="s">
        <v>4020</v>
      </c>
      <c r="AF1078" s="104" t="s">
        <v>4018</v>
      </c>
      <c r="AG1078" s="98" t="s">
        <v>4014</v>
      </c>
      <c r="AH1078" s="100" t="s">
        <v>3948</v>
      </c>
      <c r="AI1078" s="106">
        <v>13</v>
      </c>
      <c r="AJ1078" s="98">
        <v>12.629099999999999</v>
      </c>
      <c r="AK1078" s="108"/>
    </row>
    <row r="1079" spans="1:37" s="104" customFormat="1">
      <c r="A1079" s="104" t="str">
        <f>CONCATENATE(MaterialsTable[[#This Row],[Code Category]]," - ",RIGHT(MaterialsTable[[#This Row],[Framing Configuration]],6)," - ",MaterialsTable[[#This Row],[FramingSize]]," - R",MaterialsTable[[#This Row],[CavityInsulation (R-XX)]]," ins.")</f>
        <v>Wood Framed Attic Floor - 24inOC - 2x10 - R19 ins.</v>
      </c>
      <c r="AB1079" s="104" t="s">
        <v>3250</v>
      </c>
      <c r="AC1079" s="104" t="s">
        <v>4023</v>
      </c>
      <c r="AD1079" s="105" t="str">
        <f>MaterialsTable[[#This Row],[FramingMaterial]]&amp;" Framed "&amp;MaterialsTable[[#This Row],[Framing Configuration]]&amp;" "&amp;MaterialsTable[[#This Row],[Framing Depth]]&amp;" R-"&amp;MaterialsTable[[#This Row],[CavityInsulation (R-XX)]]&amp;" ins."</f>
        <v>Wood Framed Roof24inOC 9_25In R-19 ins.</v>
      </c>
      <c r="AE1079" s="104" t="s">
        <v>4020</v>
      </c>
      <c r="AF1079" s="104" t="s">
        <v>4018</v>
      </c>
      <c r="AG1079" s="98" t="s">
        <v>4014</v>
      </c>
      <c r="AH1079" s="100" t="s">
        <v>3948</v>
      </c>
      <c r="AI1079" s="106">
        <v>19</v>
      </c>
      <c r="AJ1079" s="98">
        <v>17.670500000000001</v>
      </c>
      <c r="AK1079" s="108"/>
    </row>
    <row r="1080" spans="1:37" s="104" customFormat="1">
      <c r="A1080" s="104" t="str">
        <f>CONCATENATE(MaterialsTable[[#This Row],[Code Category]]," - ",RIGHT(MaterialsTable[[#This Row],[Framing Configuration]],6)," - ",MaterialsTable[[#This Row],[FramingSize]]," - R",MaterialsTable[[#This Row],[CavityInsulation (R-XX)]]," ins.")</f>
        <v>Wood Framed Attic Floor - 24inOC - 2x10 - R21 ins.</v>
      </c>
      <c r="AB1080" s="104" t="s">
        <v>3250</v>
      </c>
      <c r="AC1080" s="104" t="s">
        <v>4023</v>
      </c>
      <c r="AD1080" s="105" t="str">
        <f>MaterialsTable[[#This Row],[FramingMaterial]]&amp;" Framed "&amp;MaterialsTable[[#This Row],[Framing Configuration]]&amp;" "&amp;MaterialsTable[[#This Row],[Framing Depth]]&amp;" R-"&amp;MaterialsTable[[#This Row],[CavityInsulation (R-XX)]]&amp;" ins."</f>
        <v>Wood Framed Roof24inOC 9_25In R-21 ins.</v>
      </c>
      <c r="AE1080" s="104" t="s">
        <v>4020</v>
      </c>
      <c r="AF1080" s="104" t="s">
        <v>4018</v>
      </c>
      <c r="AG1080" s="98" t="s">
        <v>4014</v>
      </c>
      <c r="AH1080" s="100" t="s">
        <v>3948</v>
      </c>
      <c r="AI1080" s="106">
        <v>21</v>
      </c>
      <c r="AJ1080" s="98">
        <v>19.256799999999998</v>
      </c>
      <c r="AK1080" s="108"/>
    </row>
    <row r="1081" spans="1:37" s="104" customFormat="1">
      <c r="A1081" s="104" t="str">
        <f>CONCATENATE(MaterialsTable[[#This Row],[Code Category]]," - ",RIGHT(MaterialsTable[[#This Row],[Framing Configuration]],6)," - ",MaterialsTable[[#This Row],[FramingSize]]," - R",MaterialsTable[[#This Row],[CavityInsulation (R-XX)]]," ins.")</f>
        <v>Wood Framed Attic Floor - 24inOC - 2x10 - R22 ins.</v>
      </c>
      <c r="AB1081" s="104" t="s">
        <v>3250</v>
      </c>
      <c r="AC1081" s="104" t="s">
        <v>4023</v>
      </c>
      <c r="AD1081" s="105" t="str">
        <f>MaterialsTable[[#This Row],[FramingMaterial]]&amp;" Framed "&amp;MaterialsTable[[#This Row],[Framing Configuration]]&amp;" "&amp;MaterialsTable[[#This Row],[Framing Depth]]&amp;" R-"&amp;MaterialsTable[[#This Row],[CavityInsulation (R-XX)]]&amp;" ins."</f>
        <v>Wood Framed Roof24inOC 9_25In R-22 ins.</v>
      </c>
      <c r="AE1081" s="104" t="s">
        <v>4020</v>
      </c>
      <c r="AF1081" s="104" t="s">
        <v>4018</v>
      </c>
      <c r="AG1081" s="98" t="s">
        <v>4014</v>
      </c>
      <c r="AH1081" s="100" t="s">
        <v>3948</v>
      </c>
      <c r="AI1081" s="106">
        <v>22</v>
      </c>
      <c r="AJ1081" s="98">
        <v>20.0334</v>
      </c>
      <c r="AK1081" s="108"/>
    </row>
    <row r="1082" spans="1:37" s="104" customFormat="1">
      <c r="A1082" s="104" t="str">
        <f>CONCATENATE(MaterialsTable[[#This Row],[Code Category]]," - ",RIGHT(MaterialsTable[[#This Row],[Framing Configuration]],6)," - ",MaterialsTable[[#This Row],[FramingSize]]," - R",MaterialsTable[[#This Row],[CavityInsulation (R-XX)]]," ins.")</f>
        <v>Wood Framed Attic Floor - 24inOC - 2x10 - R25 ins.</v>
      </c>
      <c r="AB1082" s="104" t="s">
        <v>3250</v>
      </c>
      <c r="AC1082" s="104" t="s">
        <v>4023</v>
      </c>
      <c r="AD1082" s="105" t="str">
        <f>MaterialsTable[[#This Row],[FramingMaterial]]&amp;" Framed "&amp;MaterialsTable[[#This Row],[Framing Configuration]]&amp;" "&amp;MaterialsTable[[#This Row],[Framing Depth]]&amp;" R-"&amp;MaterialsTable[[#This Row],[CavityInsulation (R-XX)]]&amp;" ins."</f>
        <v>Wood Framed Roof24inOC 9_25In R-25 ins.</v>
      </c>
      <c r="AE1082" s="104" t="s">
        <v>4020</v>
      </c>
      <c r="AF1082" s="104" t="s">
        <v>4018</v>
      </c>
      <c r="AG1082" s="98" t="s">
        <v>4014</v>
      </c>
      <c r="AH1082" s="100" t="s">
        <v>3948</v>
      </c>
      <c r="AI1082" s="106">
        <v>25</v>
      </c>
      <c r="AJ1082" s="98">
        <v>22.299499999999998</v>
      </c>
      <c r="AK1082" s="108"/>
    </row>
    <row r="1083" spans="1:37" s="104" customFormat="1">
      <c r="A1083" s="104" t="str">
        <f>CONCATENATE(MaterialsTable[[#This Row],[Code Category]]," - ",RIGHT(MaterialsTable[[#This Row],[Framing Configuration]],6)," - ",MaterialsTable[[#This Row],[FramingSize]]," - R",MaterialsTable[[#This Row],[CavityInsulation (R-XX)]]," ins.")</f>
        <v>Wood Framed Attic Floor - 24inOC - 2x10 - R30 ins.</v>
      </c>
      <c r="AB1083" s="104" t="s">
        <v>3250</v>
      </c>
      <c r="AC1083" s="104" t="s">
        <v>4023</v>
      </c>
      <c r="AD1083" s="105" t="str">
        <f>MaterialsTable[[#This Row],[FramingMaterial]]&amp;" Framed "&amp;MaterialsTable[[#This Row],[Framing Configuration]]&amp;" "&amp;MaterialsTable[[#This Row],[Framing Depth]]&amp;" R-"&amp;MaterialsTable[[#This Row],[CavityInsulation (R-XX)]]&amp;" ins."</f>
        <v>Wood Framed Roof24inOC 9_25In R-30 ins.</v>
      </c>
      <c r="AE1083" s="104" t="s">
        <v>4020</v>
      </c>
      <c r="AF1083" s="104" t="s">
        <v>4018</v>
      </c>
      <c r="AG1083" s="98" t="s">
        <v>4014</v>
      </c>
      <c r="AH1083" s="100" t="s">
        <v>3948</v>
      </c>
      <c r="AI1083" s="106">
        <v>30</v>
      </c>
      <c r="AJ1083" s="98">
        <v>25.877199999999998</v>
      </c>
      <c r="AK1083" s="108"/>
    </row>
    <row r="1084" spans="1:37" s="104" customFormat="1">
      <c r="A1084" s="104" t="str">
        <f>CONCATENATE(MaterialsTable[[#This Row],[Code Category]]," - ",RIGHT(MaterialsTable[[#This Row],[Framing Configuration]],6)," - ",MaterialsTable[[#This Row],[FramingSize]]," - R",MaterialsTable[[#This Row],[CavityInsulation (R-XX)]]," ins.")</f>
        <v>Wood Framed Attic Floor - 24inOC - 2x10 - R38 ins.</v>
      </c>
      <c r="AB1084" s="104" t="s">
        <v>3250</v>
      </c>
      <c r="AC1084" s="104" t="s">
        <v>4023</v>
      </c>
      <c r="AD1084" s="105" t="str">
        <f>MaterialsTable[[#This Row],[FramingMaterial]]&amp;" Framed "&amp;MaterialsTable[[#This Row],[Framing Configuration]]&amp;" "&amp;MaterialsTable[[#This Row],[Framing Depth]]&amp;" R-"&amp;MaterialsTable[[#This Row],[CavityInsulation (R-XX)]]&amp;" ins."</f>
        <v>Wood Framed Roof24inOC 9_25In R-38 ins.</v>
      </c>
      <c r="AE1084" s="104" t="s">
        <v>4020</v>
      </c>
      <c r="AF1084" s="104" t="s">
        <v>4018</v>
      </c>
      <c r="AG1084" s="98" t="s">
        <v>4014</v>
      </c>
      <c r="AH1084" s="100" t="s">
        <v>3948</v>
      </c>
      <c r="AI1084" s="106">
        <v>38</v>
      </c>
      <c r="AJ1084" s="98">
        <v>31.1355</v>
      </c>
      <c r="AK1084" s="108"/>
    </row>
    <row r="1085" spans="1:37" s="104" customFormat="1">
      <c r="A1085" s="104" t="str">
        <f>CONCATENATE(MaterialsTable[[#This Row],[Code Category]]," - ",RIGHT(MaterialsTable[[#This Row],[Framing Configuration]],6)," - ",MaterialsTable[[#This Row],[FramingSize]]," - R",MaterialsTable[[#This Row],[CavityInsulation (R-XX)]]," ins.")</f>
        <v>Wood Framed Attic Floor - 24inOC - 2x10 - R44 ins.</v>
      </c>
      <c r="AB1085" s="104" t="s">
        <v>3250</v>
      </c>
      <c r="AC1085" s="104" t="s">
        <v>4023</v>
      </c>
      <c r="AD1085" s="105" t="str">
        <f>MaterialsTable[[#This Row],[FramingMaterial]]&amp;" Framed "&amp;MaterialsTable[[#This Row],[Framing Configuration]]&amp;" "&amp;MaterialsTable[[#This Row],[Framing Depth]]&amp;" R-"&amp;MaterialsTable[[#This Row],[CavityInsulation (R-XX)]]&amp;" ins."</f>
        <v>Wood Framed Roof24inOC 9_25In R-44 ins.</v>
      </c>
      <c r="AE1085" s="104" t="s">
        <v>4020</v>
      </c>
      <c r="AF1085" s="104" t="s">
        <v>4018</v>
      </c>
      <c r="AG1085" s="98" t="s">
        <v>4014</v>
      </c>
      <c r="AH1085" s="100" t="s">
        <v>3948</v>
      </c>
      <c r="AI1085" s="106">
        <v>44</v>
      </c>
      <c r="AJ1085" s="98">
        <v>34.745899999999999</v>
      </c>
      <c r="AK1085" s="108"/>
    </row>
    <row r="1086" spans="1:37" s="104" customFormat="1">
      <c r="A1086" s="104" t="str">
        <f>CONCATENATE(MaterialsTable[[#This Row],[Code Category]]," - ",RIGHT(MaterialsTable[[#This Row],[Framing Configuration]],6)," - ",MaterialsTable[[#This Row],[FramingSize]]," - R",MaterialsTable[[#This Row],[CavityInsulation (R-XX)]]," ins.")</f>
        <v>Wood Framed Attic Floor - 24inOC - 2x10 - R49 ins.</v>
      </c>
      <c r="AB1086" s="104" t="s">
        <v>3250</v>
      </c>
      <c r="AC1086" s="104" t="s">
        <v>4023</v>
      </c>
      <c r="AD1086" s="105" t="str">
        <f>MaterialsTable[[#This Row],[FramingMaterial]]&amp;" Framed "&amp;MaterialsTable[[#This Row],[Framing Configuration]]&amp;" "&amp;MaterialsTable[[#This Row],[Framing Depth]]&amp;" R-"&amp;MaterialsTable[[#This Row],[CavityInsulation (R-XX)]]&amp;" ins."</f>
        <v>Wood Framed Roof24inOC 9_25In R-49 ins.</v>
      </c>
      <c r="AE1086" s="104" t="s">
        <v>4020</v>
      </c>
      <c r="AF1086" s="104" t="s">
        <v>4018</v>
      </c>
      <c r="AG1086" s="98" t="s">
        <v>4014</v>
      </c>
      <c r="AH1086" s="100" t="s">
        <v>3948</v>
      </c>
      <c r="AI1086" s="106">
        <v>49</v>
      </c>
      <c r="AJ1086" s="98">
        <v>37.560699999999997</v>
      </c>
      <c r="AK1086" s="108"/>
    </row>
    <row r="1087" spans="1:37" s="104" customFormat="1">
      <c r="A1087" s="104" t="str">
        <f>CONCATENATE(MaterialsTable[[#This Row],[Code Category]]," - ",RIGHT(MaterialsTable[[#This Row],[Framing Configuration]],6)," - ",MaterialsTable[[#This Row],[FramingSize]]," - R",MaterialsTable[[#This Row],[CavityInsulation (R-XX)]]," ins.")</f>
        <v>Wood Framed Attic Floor - 24inOC - 2x10 - R60 ins.</v>
      </c>
      <c r="AB1087" s="104" t="s">
        <v>3250</v>
      </c>
      <c r="AC1087" s="104" t="s">
        <v>4023</v>
      </c>
      <c r="AD1087" s="105" t="str">
        <f>MaterialsTable[[#This Row],[FramingMaterial]]&amp;" Framed "&amp;MaterialsTable[[#This Row],[Framing Configuration]]&amp;" "&amp;MaterialsTable[[#This Row],[Framing Depth]]&amp;" R-"&amp;MaterialsTable[[#This Row],[CavityInsulation (R-XX)]]&amp;" ins."</f>
        <v>Wood Framed Roof24inOC 9_25In R-60 ins.</v>
      </c>
      <c r="AE1087" s="104" t="s">
        <v>4020</v>
      </c>
      <c r="AF1087" s="104" t="s">
        <v>4018</v>
      </c>
      <c r="AG1087" s="98" t="s">
        <v>4014</v>
      </c>
      <c r="AH1087" s="100" t="s">
        <v>3948</v>
      </c>
      <c r="AI1087" s="106">
        <v>60</v>
      </c>
      <c r="AJ1087" s="98">
        <v>43.207700000000003</v>
      </c>
      <c r="AK1087" s="108"/>
    </row>
    <row r="1088" spans="1:37" s="104" customFormat="1">
      <c r="A1088" s="104" t="str">
        <f>CONCATENATE(MaterialsTable[[#This Row],[Code Category]]," - ",RIGHT(MaterialsTable[[#This Row],[Framing Configuration]],6)," - ",MaterialsTable[[#This Row],[FramingSize]]," - R",MaterialsTable[[#This Row],[CavityInsulation (R-XX)]]," ins.")</f>
        <v>Wood Framed Attic Floor - 16inOC - 2x12 - R11 ins.</v>
      </c>
      <c r="AB1088" s="104" t="s">
        <v>3250</v>
      </c>
      <c r="AC1088" s="104" t="s">
        <v>4023</v>
      </c>
      <c r="AD1088" s="105" t="str">
        <f>MaterialsTable[[#This Row],[FramingMaterial]]&amp;" Framed "&amp;MaterialsTable[[#This Row],[Framing Configuration]]&amp;" "&amp;MaterialsTable[[#This Row],[Framing Depth]]&amp;" R-"&amp;MaterialsTable[[#This Row],[CavityInsulation (R-XX)]]&amp;" ins."</f>
        <v>Wood Framed Roof16inOC 11_25In R-11 ins.</v>
      </c>
      <c r="AE1088" s="104" t="s">
        <v>4020</v>
      </c>
      <c r="AF1088" s="104" t="s">
        <v>4010</v>
      </c>
      <c r="AG1088" s="98" t="s">
        <v>4015</v>
      </c>
      <c r="AH1088" s="100" t="s">
        <v>3950</v>
      </c>
      <c r="AI1088" s="106">
        <v>11</v>
      </c>
      <c r="AJ1088" s="98">
        <v>11.0136</v>
      </c>
      <c r="AK1088" s="108"/>
    </row>
    <row r="1089" spans="1:37" s="104" customFormat="1">
      <c r="A1089" s="104" t="str">
        <f>CONCATENATE(MaterialsTable[[#This Row],[Code Category]]," - ",RIGHT(MaterialsTable[[#This Row],[Framing Configuration]],6)," - ",MaterialsTable[[#This Row],[FramingSize]]," - R",MaterialsTable[[#This Row],[CavityInsulation (R-XX)]]," ins.")</f>
        <v>Wood Framed Attic Floor - 16inOC - 2x12 - R13 ins.</v>
      </c>
      <c r="AB1089" s="104" t="s">
        <v>3250</v>
      </c>
      <c r="AC1089" s="104" t="s">
        <v>4023</v>
      </c>
      <c r="AD1089" s="105" t="str">
        <f>MaterialsTable[[#This Row],[FramingMaterial]]&amp;" Framed "&amp;MaterialsTable[[#This Row],[Framing Configuration]]&amp;" "&amp;MaterialsTable[[#This Row],[Framing Depth]]&amp;" R-"&amp;MaterialsTable[[#This Row],[CavityInsulation (R-XX)]]&amp;" ins."</f>
        <v>Wood Framed Roof16inOC 11_25In R-13 ins.</v>
      </c>
      <c r="AE1089" s="104" t="s">
        <v>4020</v>
      </c>
      <c r="AF1089" s="104" t="s">
        <v>4010</v>
      </c>
      <c r="AG1089" s="98" t="s">
        <v>4015</v>
      </c>
      <c r="AH1089" s="100" t="s">
        <v>3950</v>
      </c>
      <c r="AI1089" s="106">
        <v>13</v>
      </c>
      <c r="AJ1089" s="98">
        <v>12.786199999999999</v>
      </c>
      <c r="AK1089" s="108"/>
    </row>
    <row r="1090" spans="1:37" s="104" customFormat="1">
      <c r="A1090" s="104" t="str">
        <f>CONCATENATE(MaterialsTable[[#This Row],[Code Category]]," - ",RIGHT(MaterialsTable[[#This Row],[Framing Configuration]],6)," - ",MaterialsTable[[#This Row],[FramingSize]]," - R",MaterialsTable[[#This Row],[CavityInsulation (R-XX)]]," ins.")</f>
        <v>Wood Framed Attic Floor - 16inOC - 2x12 - R19 ins.</v>
      </c>
      <c r="AB1090" s="104" t="s">
        <v>3250</v>
      </c>
      <c r="AC1090" s="104" t="s">
        <v>4023</v>
      </c>
      <c r="AD1090" s="105" t="str">
        <f>MaterialsTable[[#This Row],[FramingMaterial]]&amp;" Framed "&amp;MaterialsTable[[#This Row],[Framing Configuration]]&amp;" "&amp;MaterialsTable[[#This Row],[Framing Depth]]&amp;" R-"&amp;MaterialsTable[[#This Row],[CavityInsulation (R-XX)]]&amp;" ins."</f>
        <v>Wood Framed Roof16inOC 11_25In R-19 ins.</v>
      </c>
      <c r="AE1090" s="104" t="s">
        <v>4020</v>
      </c>
      <c r="AF1090" s="104" t="s">
        <v>4010</v>
      </c>
      <c r="AG1090" s="98" t="s">
        <v>4015</v>
      </c>
      <c r="AH1090" s="100" t="s">
        <v>3950</v>
      </c>
      <c r="AI1090" s="106">
        <v>19</v>
      </c>
      <c r="AJ1090" s="98">
        <v>17.7471</v>
      </c>
      <c r="AK1090" s="108"/>
    </row>
    <row r="1091" spans="1:37" s="104" customFormat="1">
      <c r="A1091" s="104" t="str">
        <f>CONCATENATE(MaterialsTable[[#This Row],[Code Category]]," - ",RIGHT(MaterialsTable[[#This Row],[Framing Configuration]],6)," - ",MaterialsTable[[#This Row],[FramingSize]]," - R",MaterialsTable[[#This Row],[CavityInsulation (R-XX)]]," ins.")</f>
        <v>Wood Framed Attic Floor - 16inOC - 2x12 - R21 ins.</v>
      </c>
      <c r="AB1091" s="104" t="s">
        <v>3250</v>
      </c>
      <c r="AC1091" s="104" t="s">
        <v>4023</v>
      </c>
      <c r="AD1091" s="105" t="str">
        <f>MaterialsTable[[#This Row],[FramingMaterial]]&amp;" Framed "&amp;MaterialsTable[[#This Row],[Framing Configuration]]&amp;" "&amp;MaterialsTable[[#This Row],[Framing Depth]]&amp;" R-"&amp;MaterialsTable[[#This Row],[CavityInsulation (R-XX)]]&amp;" ins."</f>
        <v>Wood Framed Roof16inOC 11_25In R-21 ins.</v>
      </c>
      <c r="AE1091" s="104" t="s">
        <v>4020</v>
      </c>
      <c r="AF1091" s="104" t="s">
        <v>4010</v>
      </c>
      <c r="AG1091" s="98" t="s">
        <v>4015</v>
      </c>
      <c r="AH1091" s="100" t="s">
        <v>3950</v>
      </c>
      <c r="AI1091" s="106">
        <v>21</v>
      </c>
      <c r="AJ1091" s="98">
        <v>19.291699999999999</v>
      </c>
      <c r="AK1091" s="108"/>
    </row>
    <row r="1092" spans="1:37" s="104" customFormat="1">
      <c r="A1092" s="104" t="str">
        <f>CONCATENATE(MaterialsTable[[#This Row],[Code Category]]," - ",RIGHT(MaterialsTable[[#This Row],[Framing Configuration]],6)," - ",MaterialsTable[[#This Row],[FramingSize]]," - R",MaterialsTable[[#This Row],[CavityInsulation (R-XX)]]," ins.")</f>
        <v>Wood Framed Attic Floor - 16inOC - 2x12 - R22 ins.</v>
      </c>
      <c r="AB1092" s="104" t="s">
        <v>3250</v>
      </c>
      <c r="AC1092" s="104" t="s">
        <v>4023</v>
      </c>
      <c r="AD1092" s="105" t="str">
        <f>MaterialsTable[[#This Row],[FramingMaterial]]&amp;" Framed "&amp;MaterialsTable[[#This Row],[Framing Configuration]]&amp;" "&amp;MaterialsTable[[#This Row],[Framing Depth]]&amp;" R-"&amp;MaterialsTable[[#This Row],[CavityInsulation (R-XX)]]&amp;" ins."</f>
        <v>Wood Framed Roof16inOC 11_25In R-22 ins.</v>
      </c>
      <c r="AE1092" s="104" t="s">
        <v>4020</v>
      </c>
      <c r="AF1092" s="104" t="s">
        <v>4010</v>
      </c>
      <c r="AG1092" s="98" t="s">
        <v>4015</v>
      </c>
      <c r="AH1092" s="100" t="s">
        <v>3950</v>
      </c>
      <c r="AI1092" s="106">
        <v>22</v>
      </c>
      <c r="AJ1092" s="98">
        <v>20.045000000000002</v>
      </c>
      <c r="AK1092" s="108"/>
    </row>
    <row r="1093" spans="1:37" s="104" customFormat="1">
      <c r="A1093" s="104" t="str">
        <f>CONCATENATE(MaterialsTable[[#This Row],[Code Category]]," - ",RIGHT(MaterialsTable[[#This Row],[Framing Configuration]],6)," - ",MaterialsTable[[#This Row],[FramingSize]]," - R",MaterialsTable[[#This Row],[CavityInsulation (R-XX)]]," ins.")</f>
        <v>Wood Framed Attic Floor - 16inOC - 2x12 - R25 ins.</v>
      </c>
      <c r="AB1093" s="104" t="s">
        <v>3250</v>
      </c>
      <c r="AC1093" s="104" t="s">
        <v>4023</v>
      </c>
      <c r="AD1093" s="105" t="str">
        <f>MaterialsTable[[#This Row],[FramingMaterial]]&amp;" Framed "&amp;MaterialsTable[[#This Row],[Framing Configuration]]&amp;" "&amp;MaterialsTable[[#This Row],[Framing Depth]]&amp;" R-"&amp;MaterialsTable[[#This Row],[CavityInsulation (R-XX)]]&amp;" ins."</f>
        <v>Wood Framed Roof16inOC 11_25In R-25 ins.</v>
      </c>
      <c r="AE1093" s="104" t="s">
        <v>4020</v>
      </c>
      <c r="AF1093" s="104" t="s">
        <v>4010</v>
      </c>
      <c r="AG1093" s="98" t="s">
        <v>4015</v>
      </c>
      <c r="AH1093" s="100" t="s">
        <v>3950</v>
      </c>
      <c r="AI1093" s="106">
        <v>25</v>
      </c>
      <c r="AJ1093" s="98">
        <v>22.232800000000001</v>
      </c>
      <c r="AK1093" s="108"/>
    </row>
    <row r="1094" spans="1:37" s="104" customFormat="1">
      <c r="A1094" s="104" t="str">
        <f>CONCATENATE(MaterialsTable[[#This Row],[Code Category]]," - ",RIGHT(MaterialsTable[[#This Row],[Framing Configuration]],6)," - ",MaterialsTable[[#This Row],[FramingSize]]," - R",MaterialsTable[[#This Row],[CavityInsulation (R-XX)]]," ins.")</f>
        <v>Wood Framed Attic Floor - 16inOC - 2x12 - R30 ins.</v>
      </c>
      <c r="AB1094" s="104" t="s">
        <v>3250</v>
      </c>
      <c r="AC1094" s="104" t="s">
        <v>4023</v>
      </c>
      <c r="AD1094" s="105" t="str">
        <f>MaterialsTable[[#This Row],[FramingMaterial]]&amp;" Framed "&amp;MaterialsTable[[#This Row],[Framing Configuration]]&amp;" "&amp;MaterialsTable[[#This Row],[Framing Depth]]&amp;" R-"&amp;MaterialsTable[[#This Row],[CavityInsulation (R-XX)]]&amp;" ins."</f>
        <v>Wood Framed Roof16inOC 11_25In R-30 ins.</v>
      </c>
      <c r="AE1094" s="104" t="s">
        <v>4020</v>
      </c>
      <c r="AF1094" s="104" t="s">
        <v>4010</v>
      </c>
      <c r="AG1094" s="98" t="s">
        <v>4015</v>
      </c>
      <c r="AH1094" s="100" t="s">
        <v>3950</v>
      </c>
      <c r="AI1094" s="106">
        <v>30</v>
      </c>
      <c r="AJ1094" s="98">
        <v>25.655100000000001</v>
      </c>
      <c r="AK1094" s="108"/>
    </row>
    <row r="1095" spans="1:37" s="104" customFormat="1">
      <c r="A1095" s="104" t="str">
        <f>CONCATENATE(MaterialsTable[[#This Row],[Code Category]]," - ",RIGHT(MaterialsTable[[#This Row],[Framing Configuration]],6)," - ",MaterialsTable[[#This Row],[FramingSize]]," - R",MaterialsTable[[#This Row],[CavityInsulation (R-XX)]]," ins.")</f>
        <v>Wood Framed Attic Floor - 16inOC - 2x12 - R38 ins.</v>
      </c>
      <c r="AB1095" s="104" t="s">
        <v>3250</v>
      </c>
      <c r="AC1095" s="104" t="s">
        <v>4023</v>
      </c>
      <c r="AD1095" s="105" t="str">
        <f>MaterialsTable[[#This Row],[FramingMaterial]]&amp;" Framed "&amp;MaterialsTable[[#This Row],[Framing Configuration]]&amp;" "&amp;MaterialsTable[[#This Row],[Framing Depth]]&amp;" R-"&amp;MaterialsTable[[#This Row],[CavityInsulation (R-XX)]]&amp;" ins."</f>
        <v>Wood Framed Roof16inOC 11_25In R-38 ins.</v>
      </c>
      <c r="AE1095" s="104" t="s">
        <v>4020</v>
      </c>
      <c r="AF1095" s="104" t="s">
        <v>4010</v>
      </c>
      <c r="AG1095" s="98" t="s">
        <v>4015</v>
      </c>
      <c r="AH1095" s="100" t="s">
        <v>3950</v>
      </c>
      <c r="AI1095" s="106">
        <v>38</v>
      </c>
      <c r="AJ1095" s="98">
        <v>30.6158</v>
      </c>
      <c r="AK1095" s="108"/>
    </row>
    <row r="1096" spans="1:37" s="104" customFormat="1">
      <c r="A1096" s="104" t="str">
        <f>CONCATENATE(MaterialsTable[[#This Row],[Code Category]]," - ",RIGHT(MaterialsTable[[#This Row],[Framing Configuration]],6)," - ",MaterialsTable[[#This Row],[FramingSize]]," - R",MaterialsTable[[#This Row],[CavityInsulation (R-XX)]]," ins.")</f>
        <v>Wood Framed Attic Floor - 16inOC - 2x12 - R44 ins.</v>
      </c>
      <c r="AB1096" s="104" t="s">
        <v>3250</v>
      </c>
      <c r="AC1096" s="104" t="s">
        <v>4023</v>
      </c>
      <c r="AD1096" s="105" t="str">
        <f>MaterialsTable[[#This Row],[FramingMaterial]]&amp;" Framed "&amp;MaterialsTable[[#This Row],[Framing Configuration]]&amp;" "&amp;MaterialsTable[[#This Row],[Framing Depth]]&amp;" R-"&amp;MaterialsTable[[#This Row],[CavityInsulation (R-XX)]]&amp;" ins."</f>
        <v>Wood Framed Roof16inOC 11_25In R-44 ins.</v>
      </c>
      <c r="AE1096" s="104" t="s">
        <v>4020</v>
      </c>
      <c r="AF1096" s="104" t="s">
        <v>4010</v>
      </c>
      <c r="AG1096" s="98" t="s">
        <v>4015</v>
      </c>
      <c r="AH1096" s="100" t="s">
        <v>3950</v>
      </c>
      <c r="AI1096" s="106">
        <v>44</v>
      </c>
      <c r="AJ1096" s="98">
        <v>33.975200000000001</v>
      </c>
      <c r="AK1096" s="108"/>
    </row>
    <row r="1097" spans="1:37" s="104" customFormat="1">
      <c r="A1097" s="104" t="str">
        <f>CONCATENATE(MaterialsTable[[#This Row],[Code Category]]," - ",RIGHT(MaterialsTable[[#This Row],[Framing Configuration]],6)," - ",MaterialsTable[[#This Row],[FramingSize]]," - R",MaterialsTable[[#This Row],[CavityInsulation (R-XX)]]," ins.")</f>
        <v>Wood Framed Attic Floor - 16inOC - 2x12 - R49 ins.</v>
      </c>
      <c r="AB1097" s="104" t="s">
        <v>3250</v>
      </c>
      <c r="AC1097" s="104" t="s">
        <v>4023</v>
      </c>
      <c r="AD1097" s="105" t="str">
        <f>MaterialsTable[[#This Row],[FramingMaterial]]&amp;" Framed "&amp;MaterialsTable[[#This Row],[Framing Configuration]]&amp;" "&amp;MaterialsTable[[#This Row],[Framing Depth]]&amp;" R-"&amp;MaterialsTable[[#This Row],[CavityInsulation (R-XX)]]&amp;" ins."</f>
        <v>Wood Framed Roof16inOC 11_25In R-49 ins.</v>
      </c>
      <c r="AE1097" s="104" t="s">
        <v>4020</v>
      </c>
      <c r="AF1097" s="104" t="s">
        <v>4010</v>
      </c>
      <c r="AG1097" s="98" t="s">
        <v>4015</v>
      </c>
      <c r="AH1097" s="100" t="s">
        <v>3950</v>
      </c>
      <c r="AI1097" s="106">
        <v>49</v>
      </c>
      <c r="AJ1097" s="98">
        <v>36.568399999999997</v>
      </c>
      <c r="AK1097" s="108"/>
    </row>
    <row r="1098" spans="1:37" s="104" customFormat="1">
      <c r="A1098" s="104" t="str">
        <f>CONCATENATE(MaterialsTable[[#This Row],[Code Category]]," - ",RIGHT(MaterialsTable[[#This Row],[Framing Configuration]],6)," - ",MaterialsTable[[#This Row],[FramingSize]]," - R",MaterialsTable[[#This Row],[CavityInsulation (R-XX)]]," ins.")</f>
        <v>Wood Framed Attic Floor - 16inOC - 2x12 - R60 ins.</v>
      </c>
      <c r="AB1098" s="104" t="s">
        <v>3250</v>
      </c>
      <c r="AC1098" s="104" t="s">
        <v>4023</v>
      </c>
      <c r="AD1098" s="105" t="str">
        <f>MaterialsTable[[#This Row],[FramingMaterial]]&amp;" Framed "&amp;MaterialsTable[[#This Row],[Framing Configuration]]&amp;" "&amp;MaterialsTable[[#This Row],[Framing Depth]]&amp;" R-"&amp;MaterialsTable[[#This Row],[CavityInsulation (R-XX)]]&amp;" ins."</f>
        <v>Wood Framed Roof16inOC 11_25In R-60 ins.</v>
      </c>
      <c r="AE1098" s="104" t="s">
        <v>4020</v>
      </c>
      <c r="AF1098" s="104" t="s">
        <v>4010</v>
      </c>
      <c r="AG1098" s="98" t="s">
        <v>4015</v>
      </c>
      <c r="AH1098" s="100" t="s">
        <v>3950</v>
      </c>
      <c r="AI1098" s="106">
        <v>60</v>
      </c>
      <c r="AJ1098" s="98">
        <v>41.703699999999998</v>
      </c>
      <c r="AK1098" s="108"/>
    </row>
    <row r="1099" spans="1:37" s="104" customFormat="1">
      <c r="A1099" s="104" t="str">
        <f>CONCATENATE(MaterialsTable[[#This Row],[Code Category]]," - ",RIGHT(MaterialsTable[[#This Row],[Framing Configuration]],6)," - ",MaterialsTable[[#This Row],[FramingSize]]," - R",MaterialsTable[[#This Row],[CavityInsulation (R-XX)]]," ins.")</f>
        <v>Wood Framed Attic Floor - 24inOC - 2x12 - R11 ins.</v>
      </c>
      <c r="AB1099" s="104" t="s">
        <v>3250</v>
      </c>
      <c r="AC1099" s="104" t="s">
        <v>4023</v>
      </c>
      <c r="AD1099" s="105" t="str">
        <f>MaterialsTable[[#This Row],[FramingMaterial]]&amp;" Framed "&amp;MaterialsTable[[#This Row],[Framing Configuration]]&amp;" "&amp;MaterialsTable[[#This Row],[Framing Depth]]&amp;" R-"&amp;MaterialsTable[[#This Row],[CavityInsulation (R-XX)]]&amp;" ins."</f>
        <v>Wood Framed Roof24inOC 11_25In R-11 ins.</v>
      </c>
      <c r="AE1099" s="104" t="s">
        <v>4020</v>
      </c>
      <c r="AF1099" s="104" t="s">
        <v>4018</v>
      </c>
      <c r="AG1099" s="98" t="s">
        <v>4015</v>
      </c>
      <c r="AH1099" s="100" t="s">
        <v>3950</v>
      </c>
      <c r="AI1099" s="106">
        <v>11</v>
      </c>
      <c r="AJ1099" s="98">
        <v>11.009499999999999</v>
      </c>
      <c r="AK1099" s="108"/>
    </row>
    <row r="1100" spans="1:37" s="104" customFormat="1">
      <c r="A1100" s="104" t="str">
        <f>CONCATENATE(MaterialsTable[[#This Row],[Code Category]]," - ",RIGHT(MaterialsTable[[#This Row],[Framing Configuration]],6)," - ",MaterialsTable[[#This Row],[FramingSize]]," - R",MaterialsTable[[#This Row],[CavityInsulation (R-XX)]]," ins.")</f>
        <v>Wood Framed Attic Floor - 24inOC - 2x12 - R13 ins.</v>
      </c>
      <c r="AB1100" s="104" t="s">
        <v>3250</v>
      </c>
      <c r="AC1100" s="104" t="s">
        <v>4023</v>
      </c>
      <c r="AD1100" s="105" t="str">
        <f>MaterialsTable[[#This Row],[FramingMaterial]]&amp;" Framed "&amp;MaterialsTable[[#This Row],[Framing Configuration]]&amp;" "&amp;MaterialsTable[[#This Row],[Framing Depth]]&amp;" R-"&amp;MaterialsTable[[#This Row],[CavityInsulation (R-XX)]]&amp;" ins."</f>
        <v>Wood Framed Roof24inOC 11_25In R-13 ins.</v>
      </c>
      <c r="AE1100" s="104" t="s">
        <v>4020</v>
      </c>
      <c r="AF1100" s="104" t="s">
        <v>4018</v>
      </c>
      <c r="AG1100" s="98" t="s">
        <v>4015</v>
      </c>
      <c r="AH1100" s="100" t="s">
        <v>3950</v>
      </c>
      <c r="AI1100" s="106">
        <v>13</v>
      </c>
      <c r="AJ1100" s="98">
        <v>12.849600000000001</v>
      </c>
      <c r="AK1100" s="108"/>
    </row>
    <row r="1101" spans="1:37" s="104" customFormat="1">
      <c r="A1101" s="104" t="str">
        <f>CONCATENATE(MaterialsTable[[#This Row],[Code Category]]," - ",RIGHT(MaterialsTable[[#This Row],[Framing Configuration]],6)," - ",MaterialsTable[[#This Row],[FramingSize]]," - R",MaterialsTable[[#This Row],[CavityInsulation (R-XX)]]," ins.")</f>
        <v>Wood Framed Attic Floor - 24inOC - 2x12 - R19 ins.</v>
      </c>
      <c r="AB1101" s="104" t="s">
        <v>3250</v>
      </c>
      <c r="AC1101" s="104" t="s">
        <v>4023</v>
      </c>
      <c r="AD1101" s="105" t="str">
        <f>MaterialsTable[[#This Row],[FramingMaterial]]&amp;" Framed "&amp;MaterialsTable[[#This Row],[Framing Configuration]]&amp;" "&amp;MaterialsTable[[#This Row],[Framing Depth]]&amp;" R-"&amp;MaterialsTable[[#This Row],[CavityInsulation (R-XX)]]&amp;" ins."</f>
        <v>Wood Framed Roof24inOC 11_25In R-19 ins.</v>
      </c>
      <c r="AE1101" s="104" t="s">
        <v>4020</v>
      </c>
      <c r="AF1101" s="104" t="s">
        <v>4018</v>
      </c>
      <c r="AG1101" s="98" t="s">
        <v>4015</v>
      </c>
      <c r="AH1101" s="100" t="s">
        <v>3950</v>
      </c>
      <c r="AI1101" s="106">
        <v>19</v>
      </c>
      <c r="AJ1101" s="98">
        <v>18.1053</v>
      </c>
      <c r="AK1101" s="108"/>
    </row>
    <row r="1102" spans="1:37" s="104" customFormat="1">
      <c r="A1102" s="104" t="str">
        <f>CONCATENATE(MaterialsTable[[#This Row],[Code Category]]," - ",RIGHT(MaterialsTable[[#This Row],[Framing Configuration]],6)," - ",MaterialsTable[[#This Row],[FramingSize]]," - R",MaterialsTable[[#This Row],[CavityInsulation (R-XX)]]," ins.")</f>
        <v>Wood Framed Attic Floor - 24inOC - 2x12 - R21 ins.</v>
      </c>
      <c r="AB1102" s="104" t="s">
        <v>3250</v>
      </c>
      <c r="AC1102" s="104" t="s">
        <v>4023</v>
      </c>
      <c r="AD1102" s="105" t="str">
        <f>MaterialsTable[[#This Row],[FramingMaterial]]&amp;" Framed "&amp;MaterialsTable[[#This Row],[Framing Configuration]]&amp;" "&amp;MaterialsTable[[#This Row],[Framing Depth]]&amp;" R-"&amp;MaterialsTable[[#This Row],[CavityInsulation (R-XX)]]&amp;" ins."</f>
        <v>Wood Framed Roof24inOC 11_25In R-21 ins.</v>
      </c>
      <c r="AE1102" s="104" t="s">
        <v>4020</v>
      </c>
      <c r="AF1102" s="104" t="s">
        <v>4018</v>
      </c>
      <c r="AG1102" s="98" t="s">
        <v>4015</v>
      </c>
      <c r="AH1102" s="100" t="s">
        <v>3950</v>
      </c>
      <c r="AI1102" s="106">
        <v>21</v>
      </c>
      <c r="AJ1102" s="98">
        <v>19.7743</v>
      </c>
      <c r="AK1102" s="108"/>
    </row>
    <row r="1103" spans="1:37" s="104" customFormat="1">
      <c r="A1103" s="104" t="str">
        <f>CONCATENATE(MaterialsTable[[#This Row],[Code Category]]," - ",RIGHT(MaterialsTable[[#This Row],[Framing Configuration]],6)," - ",MaterialsTable[[#This Row],[FramingSize]]," - R",MaterialsTable[[#This Row],[CavityInsulation (R-XX)]]," ins.")</f>
        <v>Wood Framed Attic Floor - 24inOC - 2x12 - R22 ins.</v>
      </c>
      <c r="AB1103" s="104" t="s">
        <v>3250</v>
      </c>
      <c r="AC1103" s="104" t="s">
        <v>4023</v>
      </c>
      <c r="AD1103" s="105" t="str">
        <f>MaterialsTable[[#This Row],[FramingMaterial]]&amp;" Framed "&amp;MaterialsTable[[#This Row],[Framing Configuration]]&amp;" "&amp;MaterialsTable[[#This Row],[Framing Depth]]&amp;" R-"&amp;MaterialsTable[[#This Row],[CavityInsulation (R-XX)]]&amp;" ins."</f>
        <v>Wood Framed Roof24inOC 11_25In R-22 ins.</v>
      </c>
      <c r="AE1103" s="104" t="s">
        <v>4020</v>
      </c>
      <c r="AF1103" s="104" t="s">
        <v>4018</v>
      </c>
      <c r="AG1103" s="98" t="s">
        <v>4015</v>
      </c>
      <c r="AH1103" s="100" t="s">
        <v>3950</v>
      </c>
      <c r="AI1103" s="106">
        <v>22</v>
      </c>
      <c r="AJ1103" s="98">
        <v>20.594000000000001</v>
      </c>
      <c r="AK1103" s="108"/>
    </row>
    <row r="1104" spans="1:37" s="104" customFormat="1">
      <c r="A1104" s="104" t="str">
        <f>CONCATENATE(MaterialsTable[[#This Row],[Code Category]]," - ",RIGHT(MaterialsTable[[#This Row],[Framing Configuration]],6)," - ",MaterialsTable[[#This Row],[FramingSize]]," - R",MaterialsTable[[#This Row],[CavityInsulation (R-XX)]]," ins.")</f>
        <v>Wood Framed Attic Floor - 24inOC - 2x12 - R25 ins.</v>
      </c>
      <c r="AB1104" s="104" t="s">
        <v>3250</v>
      </c>
      <c r="AC1104" s="104" t="s">
        <v>4023</v>
      </c>
      <c r="AD1104" s="105" t="str">
        <f>MaterialsTable[[#This Row],[FramingMaterial]]&amp;" Framed "&amp;MaterialsTable[[#This Row],[Framing Configuration]]&amp;" "&amp;MaterialsTable[[#This Row],[Framing Depth]]&amp;" R-"&amp;MaterialsTable[[#This Row],[CavityInsulation (R-XX)]]&amp;" ins."</f>
        <v>Wood Framed Roof24inOC 11_25In R-25 ins.</v>
      </c>
      <c r="AE1104" s="104" t="s">
        <v>4020</v>
      </c>
      <c r="AF1104" s="104" t="s">
        <v>4018</v>
      </c>
      <c r="AG1104" s="98" t="s">
        <v>4015</v>
      </c>
      <c r="AH1104" s="100" t="s">
        <v>3950</v>
      </c>
      <c r="AI1104" s="106">
        <v>25</v>
      </c>
      <c r="AJ1104" s="98">
        <v>22.996400000000001</v>
      </c>
      <c r="AK1104" s="108"/>
    </row>
    <row r="1105" spans="1:37" s="104" customFormat="1">
      <c r="A1105" s="104" t="str">
        <f>CONCATENATE(MaterialsTable[[#This Row],[Code Category]]," - ",RIGHT(MaterialsTable[[#This Row],[Framing Configuration]],6)," - ",MaterialsTable[[#This Row],[FramingSize]]," - R",MaterialsTable[[#This Row],[CavityInsulation (R-XX)]]," ins.")</f>
        <v>Wood Framed Attic Floor - 24inOC - 2x12 - R30 ins.</v>
      </c>
      <c r="AB1105" s="104" t="s">
        <v>3250</v>
      </c>
      <c r="AC1105" s="104" t="s">
        <v>4023</v>
      </c>
      <c r="AD1105" s="105" t="str">
        <f>MaterialsTable[[#This Row],[FramingMaterial]]&amp;" Framed "&amp;MaterialsTable[[#This Row],[Framing Configuration]]&amp;" "&amp;MaterialsTable[[#This Row],[Framing Depth]]&amp;" R-"&amp;MaterialsTable[[#This Row],[CavityInsulation (R-XX)]]&amp;" ins."</f>
        <v>Wood Framed Roof24inOC 11_25In R-30 ins.</v>
      </c>
      <c r="AE1105" s="104" t="s">
        <v>4020</v>
      </c>
      <c r="AF1105" s="104" t="s">
        <v>4018</v>
      </c>
      <c r="AG1105" s="98" t="s">
        <v>4015</v>
      </c>
      <c r="AH1105" s="100" t="s">
        <v>3950</v>
      </c>
      <c r="AI1105" s="106">
        <v>30</v>
      </c>
      <c r="AJ1105" s="98">
        <v>26.820399999999999</v>
      </c>
      <c r="AK1105" s="108"/>
    </row>
    <row r="1106" spans="1:37" s="104" customFormat="1">
      <c r="A1106" s="104" t="str">
        <f>CONCATENATE(MaterialsTable[[#This Row],[Code Category]]," - ",RIGHT(MaterialsTable[[#This Row],[Framing Configuration]],6)," - ",MaterialsTable[[#This Row],[FramingSize]]," - R",MaterialsTable[[#This Row],[CavityInsulation (R-XX)]]," ins.")</f>
        <v>Wood Framed Attic Floor - 24inOC - 2x12 - R38 ins.</v>
      </c>
      <c r="AB1106" s="104" t="s">
        <v>3250</v>
      </c>
      <c r="AC1106" s="104" t="s">
        <v>4023</v>
      </c>
      <c r="AD1106" s="105" t="str">
        <f>MaterialsTable[[#This Row],[FramingMaterial]]&amp;" Framed "&amp;MaterialsTable[[#This Row],[Framing Configuration]]&amp;" "&amp;MaterialsTable[[#This Row],[Framing Depth]]&amp;" R-"&amp;MaterialsTable[[#This Row],[CavityInsulation (R-XX)]]&amp;" ins."</f>
        <v>Wood Framed Roof24inOC 11_25In R-38 ins.</v>
      </c>
      <c r="AE1106" s="104" t="s">
        <v>4020</v>
      </c>
      <c r="AF1106" s="104" t="s">
        <v>4018</v>
      </c>
      <c r="AG1106" s="98" t="s">
        <v>4015</v>
      </c>
      <c r="AH1106" s="100" t="s">
        <v>3950</v>
      </c>
      <c r="AI1106" s="106">
        <v>38</v>
      </c>
      <c r="AJ1106" s="98">
        <v>32.511099999999999</v>
      </c>
      <c r="AK1106" s="108"/>
    </row>
    <row r="1107" spans="1:37" s="104" customFormat="1">
      <c r="A1107" s="104" t="str">
        <f>CONCATENATE(MaterialsTable[[#This Row],[Code Category]]," - ",RIGHT(MaterialsTable[[#This Row],[Framing Configuration]],6)," - ",MaterialsTable[[#This Row],[FramingSize]]," - R",MaterialsTable[[#This Row],[CavityInsulation (R-XX)]]," ins.")</f>
        <v>Wood Framed Attic Floor - 24inOC - 2x12 - R44 ins.</v>
      </c>
      <c r="AB1107" s="104" t="s">
        <v>3250</v>
      </c>
      <c r="AC1107" s="104" t="s">
        <v>4023</v>
      </c>
      <c r="AD1107" s="105" t="str">
        <f>MaterialsTable[[#This Row],[FramingMaterial]]&amp;" Framed "&amp;MaterialsTable[[#This Row],[Framing Configuration]]&amp;" "&amp;MaterialsTable[[#This Row],[Framing Depth]]&amp;" R-"&amp;MaterialsTable[[#This Row],[CavityInsulation (R-XX)]]&amp;" ins."</f>
        <v>Wood Framed Roof24inOC 11_25In R-44 ins.</v>
      </c>
      <c r="AE1107" s="104" t="s">
        <v>4020</v>
      </c>
      <c r="AF1107" s="104" t="s">
        <v>4018</v>
      </c>
      <c r="AG1107" s="98" t="s">
        <v>4015</v>
      </c>
      <c r="AH1107" s="100" t="s">
        <v>3950</v>
      </c>
      <c r="AI1107" s="106">
        <v>44</v>
      </c>
      <c r="AJ1107" s="98">
        <v>36.467799999999997</v>
      </c>
      <c r="AK1107" s="108"/>
    </row>
    <row r="1108" spans="1:37" s="104" customFormat="1">
      <c r="A1108" s="104" t="str">
        <f>CONCATENATE(MaterialsTable[[#This Row],[Code Category]]," - ",RIGHT(MaterialsTable[[#This Row],[Framing Configuration]],6)," - ",MaterialsTable[[#This Row],[FramingSize]]," - R",MaterialsTable[[#This Row],[CavityInsulation (R-XX)]]," ins.")</f>
        <v>Wood Framed Attic Floor - 24inOC - 2x12 - R49 ins.</v>
      </c>
      <c r="AB1108" s="104" t="s">
        <v>3250</v>
      </c>
      <c r="AC1108" s="104" t="s">
        <v>4023</v>
      </c>
      <c r="AD1108" s="105" t="str">
        <f>MaterialsTable[[#This Row],[FramingMaterial]]&amp;" Framed "&amp;MaterialsTable[[#This Row],[Framing Configuration]]&amp;" "&amp;MaterialsTable[[#This Row],[Framing Depth]]&amp;" R-"&amp;MaterialsTable[[#This Row],[CavityInsulation (R-XX)]]&amp;" ins."</f>
        <v>Wood Framed Roof24inOC 11_25In R-49 ins.</v>
      </c>
      <c r="AE1108" s="104" t="s">
        <v>4020</v>
      </c>
      <c r="AF1108" s="104" t="s">
        <v>4018</v>
      </c>
      <c r="AG1108" s="98" t="s">
        <v>4015</v>
      </c>
      <c r="AH1108" s="100" t="s">
        <v>3950</v>
      </c>
      <c r="AI1108" s="106">
        <v>49</v>
      </c>
      <c r="AJ1108" s="98">
        <v>39.581000000000003</v>
      </c>
      <c r="AK1108" s="108"/>
    </row>
    <row r="1109" spans="1:37" s="104" customFormat="1">
      <c r="A1109" s="104" t="str">
        <f>CONCATENATE(MaterialsTable[[#This Row],[Code Category]]," - ",RIGHT(MaterialsTable[[#This Row],[Framing Configuration]],6)," - ",MaterialsTable[[#This Row],[FramingSize]]," - R",MaterialsTable[[#This Row],[CavityInsulation (R-XX)]]," ins.")</f>
        <v>Wood Framed Attic Floor - 24inOC - 2x12 - R60 ins.</v>
      </c>
      <c r="AB1109" s="104" t="s">
        <v>3250</v>
      </c>
      <c r="AC1109" s="104" t="s">
        <v>4023</v>
      </c>
      <c r="AD1109" s="105" t="str">
        <f>MaterialsTable[[#This Row],[FramingMaterial]]&amp;" Framed "&amp;MaterialsTable[[#This Row],[Framing Configuration]]&amp;" "&amp;MaterialsTable[[#This Row],[Framing Depth]]&amp;" R-"&amp;MaterialsTable[[#This Row],[CavityInsulation (R-XX)]]&amp;" ins."</f>
        <v>Wood Framed Roof24inOC 11_25In R-60 ins.</v>
      </c>
      <c r="AE1109" s="104" t="s">
        <v>4020</v>
      </c>
      <c r="AF1109" s="104" t="s">
        <v>4018</v>
      </c>
      <c r="AG1109" s="98" t="s">
        <v>4015</v>
      </c>
      <c r="AH1109" s="100" t="s">
        <v>3950</v>
      </c>
      <c r="AI1109" s="106">
        <v>60</v>
      </c>
      <c r="AJ1109" s="98">
        <v>45.902999999999999</v>
      </c>
      <c r="AK1109" s="108"/>
    </row>
    <row r="1110" spans="1:37">
      <c r="A1110" s="97" t="str">
        <f>CONCATENATE(MaterialsTable[[#This Row],[Code Category]]," - ",RIGHT(MaterialsTable[[#This Row],[Framing Configuration]],6)," - ",MaterialsTable[[#This Row],[FramingSize]]," - R",MaterialsTable[[#This Row],[CavityInsulation (R-XX)]]," ins.")</f>
        <v>Wood Frame Rafter Roof - 16inOC - 2x4 - R11 ins.</v>
      </c>
      <c r="B1110" s="70"/>
      <c r="C1110" s="70"/>
      <c r="D1110" s="70"/>
      <c r="E1110" s="70"/>
      <c r="F1110" s="70"/>
      <c r="G1110" s="70"/>
      <c r="H1110" s="70"/>
      <c r="I1110" s="70"/>
      <c r="J1110" s="70"/>
      <c r="K1110" s="70"/>
      <c r="L1110" s="70"/>
      <c r="M1110" s="70"/>
      <c r="N1110" s="70"/>
      <c r="O1110" s="70"/>
      <c r="P1110" s="70"/>
      <c r="Q1110" s="70"/>
      <c r="R1110" s="70"/>
      <c r="S1110" s="70"/>
      <c r="T1110" s="70"/>
      <c r="U1110" s="70"/>
      <c r="V1110" s="70"/>
      <c r="W1110" s="70"/>
      <c r="X1110" s="70"/>
      <c r="Y1110" s="70"/>
      <c r="Z1110" s="70"/>
      <c r="AA1110" s="70"/>
      <c r="AB1110" s="97" t="s">
        <v>3250</v>
      </c>
      <c r="AC1110" s="97" t="s">
        <v>4022</v>
      </c>
      <c r="AD1110" s="102" t="str">
        <f>MaterialsTable[[#This Row],[FramingMaterial]]&amp;" Framed "&amp;MaterialsTable[[#This Row],[Framing Configuration]]&amp;" "&amp;MaterialsTable[[#This Row],[Framing Depth]]&amp;" R-"&amp;MaterialsTable[[#This Row],[CavityInsulation (R-XX)]]&amp;" ins."</f>
        <v>Wood Framed Roof16inOC 3_5In R-11 ins.</v>
      </c>
      <c r="AE1110" s="97" t="s">
        <v>4020</v>
      </c>
      <c r="AF1110" s="97" t="s">
        <v>4010</v>
      </c>
      <c r="AG1110" s="98" t="s">
        <v>4011</v>
      </c>
      <c r="AH1110" s="100" t="s">
        <v>3923</v>
      </c>
      <c r="AI1110" s="98">
        <v>11</v>
      </c>
      <c r="AJ1110" s="98">
        <v>9.0351999999999997</v>
      </c>
      <c r="AK1110" s="99"/>
    </row>
    <row r="1111" spans="1:37">
      <c r="A1111" s="97" t="str">
        <f>CONCATENATE(MaterialsTable[[#This Row],[Code Category]]," - ",RIGHT(MaterialsTable[[#This Row],[Framing Configuration]],6)," - ",MaterialsTable[[#This Row],[FramingSize]]," - R",MaterialsTable[[#This Row],[CavityInsulation (R-XX)]]," ins.")</f>
        <v>Wood Frame Rafter Roof - 16inOC - 2x4 - R13 ins.</v>
      </c>
      <c r="B1111" s="70"/>
      <c r="C1111" s="70"/>
      <c r="D1111" s="70"/>
      <c r="E1111" s="70"/>
      <c r="F1111" s="70"/>
      <c r="G1111" s="70"/>
      <c r="H1111" s="70"/>
      <c r="I1111" s="70"/>
      <c r="J1111" s="70"/>
      <c r="K1111" s="70"/>
      <c r="L1111" s="70"/>
      <c r="M1111" s="70"/>
      <c r="N1111" s="70"/>
      <c r="O1111" s="70"/>
      <c r="P1111" s="70"/>
      <c r="Q1111" s="70"/>
      <c r="R1111" s="70"/>
      <c r="S1111" s="70"/>
      <c r="T1111" s="70"/>
      <c r="U1111" s="70"/>
      <c r="V1111" s="70"/>
      <c r="W1111" s="70"/>
      <c r="X1111" s="70"/>
      <c r="Y1111" s="70"/>
      <c r="Z1111" s="70"/>
      <c r="AA1111" s="70"/>
      <c r="AB1111" s="97" t="s">
        <v>3250</v>
      </c>
      <c r="AC1111" s="97" t="s">
        <v>4022</v>
      </c>
      <c r="AD1111" s="102" t="str">
        <f>MaterialsTable[[#This Row],[FramingMaterial]]&amp;" Framed "&amp;MaterialsTable[[#This Row],[Framing Configuration]]&amp;" "&amp;MaterialsTable[[#This Row],[Framing Depth]]&amp;" R-"&amp;MaterialsTable[[#This Row],[CavityInsulation (R-XX)]]&amp;" ins."</f>
        <v>Wood Framed Roof16inOC 3_5In R-13 ins.</v>
      </c>
      <c r="AE1111" s="97" t="s">
        <v>4020</v>
      </c>
      <c r="AF1111" s="97" t="s">
        <v>4010</v>
      </c>
      <c r="AG1111" s="98" t="s">
        <v>4011</v>
      </c>
      <c r="AH1111" s="100" t="s">
        <v>3923</v>
      </c>
      <c r="AI1111" s="98">
        <v>13</v>
      </c>
      <c r="AJ1111" s="98">
        <v>10.194599999999999</v>
      </c>
      <c r="AK1111" s="99"/>
    </row>
    <row r="1112" spans="1:37">
      <c r="A1112" s="97" t="str">
        <f>CONCATENATE(MaterialsTable[[#This Row],[Code Category]]," - ",RIGHT(MaterialsTable[[#This Row],[Framing Configuration]],6)," - ",MaterialsTable[[#This Row],[FramingSize]]," - R",MaterialsTable[[#This Row],[CavityInsulation (R-XX)]]," ins.")</f>
        <v>Wood Frame Rafter Roof - 16inOC - 2x4 - R15 ins.</v>
      </c>
      <c r="B1112" s="70"/>
      <c r="C1112" s="70"/>
      <c r="D1112" s="70"/>
      <c r="E1112" s="70"/>
      <c r="F1112" s="70"/>
      <c r="G1112" s="70"/>
      <c r="H1112" s="70"/>
      <c r="I1112" s="70"/>
      <c r="J1112" s="70"/>
      <c r="K1112" s="70"/>
      <c r="L1112" s="70"/>
      <c r="M1112" s="70"/>
      <c r="N1112" s="70"/>
      <c r="O1112" s="70"/>
      <c r="P1112" s="70"/>
      <c r="Q1112" s="70"/>
      <c r="R1112" s="70"/>
      <c r="S1112" s="70"/>
      <c r="T1112" s="70"/>
      <c r="U1112" s="70"/>
      <c r="V1112" s="70"/>
      <c r="W1112" s="70"/>
      <c r="X1112" s="70"/>
      <c r="Y1112" s="70"/>
      <c r="Z1112" s="70"/>
      <c r="AA1112" s="70"/>
      <c r="AB1112" s="97" t="s">
        <v>3250</v>
      </c>
      <c r="AC1112" s="97" t="s">
        <v>4022</v>
      </c>
      <c r="AD1112" s="102" t="str">
        <f>MaterialsTable[[#This Row],[FramingMaterial]]&amp;" Framed "&amp;MaterialsTable[[#This Row],[Framing Configuration]]&amp;" "&amp;MaterialsTable[[#This Row],[Framing Depth]]&amp;" R-"&amp;MaterialsTable[[#This Row],[CavityInsulation (R-XX)]]&amp;" ins."</f>
        <v>Wood Framed Roof16inOC 3_5In R-15 ins.</v>
      </c>
      <c r="AE1112" s="97" t="s">
        <v>4020</v>
      </c>
      <c r="AF1112" s="97" t="s">
        <v>4010</v>
      </c>
      <c r="AG1112" s="98" t="s">
        <v>4011</v>
      </c>
      <c r="AH1112" s="100" t="s">
        <v>3923</v>
      </c>
      <c r="AI1112" s="98">
        <v>15</v>
      </c>
      <c r="AJ1112" s="98">
        <v>11.2537</v>
      </c>
      <c r="AK1112" s="99"/>
    </row>
    <row r="1113" spans="1:37">
      <c r="A1113" s="97" t="str">
        <f>CONCATENATE(MaterialsTable[[#This Row],[Code Category]]," - ",RIGHT(MaterialsTable[[#This Row],[Framing Configuration]],6)," - ",MaterialsTable[[#This Row],[FramingSize]]," - R",MaterialsTable[[#This Row],[CavityInsulation (R-XX)]]," ins.")</f>
        <v>Wood Frame Rafter Roof - 16inOC - 2x4 - R19 ins.</v>
      </c>
      <c r="B1113" s="70"/>
      <c r="C1113" s="70"/>
      <c r="D1113" s="70"/>
      <c r="E1113" s="70"/>
      <c r="F1113" s="70"/>
      <c r="G1113" s="70"/>
      <c r="H1113" s="70"/>
      <c r="I1113" s="70"/>
      <c r="J1113" s="70"/>
      <c r="K1113" s="70"/>
      <c r="L1113" s="70"/>
      <c r="M1113" s="70"/>
      <c r="N1113" s="70"/>
      <c r="O1113" s="70"/>
      <c r="P1113" s="70"/>
      <c r="Q1113" s="70"/>
      <c r="R1113" s="70"/>
      <c r="S1113" s="70"/>
      <c r="T1113" s="70"/>
      <c r="U1113" s="70"/>
      <c r="V1113" s="70"/>
      <c r="W1113" s="70"/>
      <c r="X1113" s="70"/>
      <c r="Y1113" s="70"/>
      <c r="Z1113" s="70"/>
      <c r="AA1113" s="70"/>
      <c r="AB1113" s="97" t="s">
        <v>3250</v>
      </c>
      <c r="AC1113" s="97" t="s">
        <v>4022</v>
      </c>
      <c r="AD1113" s="102" t="str">
        <f>MaterialsTable[[#This Row],[FramingMaterial]]&amp;" Framed "&amp;MaterialsTable[[#This Row],[Framing Configuration]]&amp;" "&amp;MaterialsTable[[#This Row],[Framing Depth]]&amp;" R-"&amp;MaterialsTable[[#This Row],[CavityInsulation (R-XX)]]&amp;" ins."</f>
        <v>Wood Framed Roof16inOC 3_5In R-19 ins.</v>
      </c>
      <c r="AE1113" s="97" t="s">
        <v>4020</v>
      </c>
      <c r="AF1113" s="97" t="s">
        <v>4010</v>
      </c>
      <c r="AG1113" s="98" t="s">
        <v>4011</v>
      </c>
      <c r="AH1113" s="100" t="s">
        <v>3923</v>
      </c>
      <c r="AI1113" s="98">
        <v>19</v>
      </c>
      <c r="AJ1113" s="98">
        <v>13.118499999999999</v>
      </c>
      <c r="AK1113" s="99"/>
    </row>
    <row r="1114" spans="1:37">
      <c r="A1114" s="97" t="str">
        <f>CONCATENATE(MaterialsTable[[#This Row],[Code Category]]," - ",RIGHT(MaterialsTable[[#This Row],[Framing Configuration]],6)," - ",MaterialsTable[[#This Row],[FramingSize]]," - R",MaterialsTable[[#This Row],[CavityInsulation (R-XX)]]," ins.")</f>
        <v>Wood Frame Rafter Roof - 16inOC - 2x6 - R11 ins.</v>
      </c>
      <c r="B1114" s="70"/>
      <c r="C1114" s="70"/>
      <c r="D1114" s="70"/>
      <c r="E1114" s="70"/>
      <c r="F1114" s="70"/>
      <c r="G1114" s="70"/>
      <c r="H1114" s="70"/>
      <c r="I1114" s="70"/>
      <c r="J1114" s="70"/>
      <c r="K1114" s="70"/>
      <c r="L1114" s="70"/>
      <c r="M1114" s="70"/>
      <c r="N1114" s="70"/>
      <c r="O1114" s="70"/>
      <c r="P1114" s="70"/>
      <c r="Q1114" s="70"/>
      <c r="R1114" s="70"/>
      <c r="S1114" s="70"/>
      <c r="T1114" s="70"/>
      <c r="U1114" s="70"/>
      <c r="V1114" s="70"/>
      <c r="W1114" s="70"/>
      <c r="X1114" s="70"/>
      <c r="Y1114" s="70"/>
      <c r="Z1114" s="70"/>
      <c r="AA1114" s="70"/>
      <c r="AB1114" s="97" t="s">
        <v>3250</v>
      </c>
      <c r="AC1114" s="97" t="s">
        <v>4022</v>
      </c>
      <c r="AD1114" s="102" t="str">
        <f>MaterialsTable[[#This Row],[FramingMaterial]]&amp;" Framed "&amp;MaterialsTable[[#This Row],[Framing Configuration]]&amp;" "&amp;MaterialsTable[[#This Row],[Framing Depth]]&amp;" R-"&amp;MaterialsTable[[#This Row],[CavityInsulation (R-XX)]]&amp;" ins."</f>
        <v>Wood Framed Roof16inOC 5_5In R-11 ins.</v>
      </c>
      <c r="AE1114" s="97" t="s">
        <v>4020</v>
      </c>
      <c r="AF1114" s="97" t="s">
        <v>4010</v>
      </c>
      <c r="AG1114" s="98" t="s">
        <v>4012</v>
      </c>
      <c r="AH1114" s="100" t="s">
        <v>3925</v>
      </c>
      <c r="AI1114" s="98">
        <v>11</v>
      </c>
      <c r="AJ1114" s="98">
        <v>9.9816699999999994</v>
      </c>
      <c r="AK1114" s="99"/>
    </row>
    <row r="1115" spans="1:37">
      <c r="A1115" s="97" t="str">
        <f>CONCATENATE(MaterialsTable[[#This Row],[Code Category]]," - ",RIGHT(MaterialsTable[[#This Row],[Framing Configuration]],6)," - ",MaterialsTable[[#This Row],[FramingSize]]," - R",MaterialsTable[[#This Row],[CavityInsulation (R-XX)]]," ins.")</f>
        <v>Wood Frame Rafter Roof - 16inOC - 2x6 - R13 ins.</v>
      </c>
      <c r="B1115" s="70"/>
      <c r="C1115" s="70"/>
      <c r="D1115" s="70"/>
      <c r="E1115" s="70"/>
      <c r="F1115" s="70"/>
      <c r="G1115" s="70"/>
      <c r="H1115" s="70"/>
      <c r="I1115" s="70"/>
      <c r="J1115" s="70"/>
      <c r="K1115" s="70"/>
      <c r="L1115" s="70"/>
      <c r="M1115" s="70"/>
      <c r="N1115" s="70"/>
      <c r="O1115" s="70"/>
      <c r="P1115" s="70"/>
      <c r="Q1115" s="70"/>
      <c r="R1115" s="70"/>
      <c r="S1115" s="70"/>
      <c r="T1115" s="70"/>
      <c r="U1115" s="70"/>
      <c r="V1115" s="70"/>
      <c r="W1115" s="70"/>
      <c r="X1115" s="70"/>
      <c r="Y1115" s="70"/>
      <c r="Z1115" s="70"/>
      <c r="AA1115" s="70"/>
      <c r="AB1115" s="97" t="s">
        <v>3250</v>
      </c>
      <c r="AC1115" s="97" t="s">
        <v>4022</v>
      </c>
      <c r="AD1115" s="102" t="str">
        <f>MaterialsTable[[#This Row],[FramingMaterial]]&amp;" Framed "&amp;MaterialsTable[[#This Row],[Framing Configuration]]&amp;" "&amp;MaterialsTable[[#This Row],[Framing Depth]]&amp;" R-"&amp;MaterialsTable[[#This Row],[CavityInsulation (R-XX)]]&amp;" ins."</f>
        <v>Wood Framed Roof16inOC 5_5In R-13 ins.</v>
      </c>
      <c r="AE1115" s="97" t="s">
        <v>4020</v>
      </c>
      <c r="AF1115" s="97" t="s">
        <v>4010</v>
      </c>
      <c r="AG1115" s="98" t="s">
        <v>4012</v>
      </c>
      <c r="AH1115" s="100" t="s">
        <v>3925</v>
      </c>
      <c r="AI1115" s="98">
        <v>13</v>
      </c>
      <c r="AJ1115" s="98">
        <v>11.416</v>
      </c>
      <c r="AK1115" s="99"/>
    </row>
    <row r="1116" spans="1:37">
      <c r="A1116" s="97" t="str">
        <f>CONCATENATE(MaterialsTable[[#This Row],[Code Category]]," - ",RIGHT(MaterialsTable[[#This Row],[Framing Configuration]],6)," - ",MaterialsTable[[#This Row],[FramingSize]]," - R",MaterialsTable[[#This Row],[CavityInsulation (R-XX)]]," ins.")</f>
        <v>Wood Frame Rafter Roof - 16inOC - 2x6 - R15 ins.</v>
      </c>
      <c r="B1116" s="70"/>
      <c r="C1116" s="70"/>
      <c r="D1116" s="70"/>
      <c r="E1116" s="70"/>
      <c r="F1116" s="70"/>
      <c r="G1116" s="70"/>
      <c r="H1116" s="70"/>
      <c r="I1116" s="70"/>
      <c r="J1116" s="70"/>
      <c r="K1116" s="70"/>
      <c r="L1116" s="70"/>
      <c r="M1116" s="70"/>
      <c r="N1116" s="70"/>
      <c r="O1116" s="70"/>
      <c r="P1116" s="70"/>
      <c r="Q1116" s="70"/>
      <c r="R1116" s="70"/>
      <c r="S1116" s="70"/>
      <c r="T1116" s="70"/>
      <c r="U1116" s="70"/>
      <c r="V1116" s="70"/>
      <c r="W1116" s="70"/>
      <c r="X1116" s="70"/>
      <c r="Y1116" s="70"/>
      <c r="Z1116" s="70"/>
      <c r="AA1116" s="70"/>
      <c r="AB1116" s="97" t="s">
        <v>3250</v>
      </c>
      <c r="AC1116" s="97" t="s">
        <v>4022</v>
      </c>
      <c r="AD1116" s="102" t="str">
        <f>MaterialsTable[[#This Row],[FramingMaterial]]&amp;" Framed "&amp;MaterialsTable[[#This Row],[Framing Configuration]]&amp;" "&amp;MaterialsTable[[#This Row],[Framing Depth]]&amp;" R-"&amp;MaterialsTable[[#This Row],[CavityInsulation (R-XX)]]&amp;" ins."</f>
        <v>Wood Framed Roof16inOC 5_5In R-15 ins.</v>
      </c>
      <c r="AE1116" s="97" t="s">
        <v>4020</v>
      </c>
      <c r="AF1116" s="97" t="s">
        <v>4010</v>
      </c>
      <c r="AG1116" s="98" t="s">
        <v>4012</v>
      </c>
      <c r="AH1116" s="100" t="s">
        <v>3925</v>
      </c>
      <c r="AI1116" s="98">
        <v>15</v>
      </c>
      <c r="AJ1116" s="98">
        <v>12.7607</v>
      </c>
      <c r="AK1116" s="99"/>
    </row>
    <row r="1117" spans="1:37">
      <c r="A1117" s="97" t="str">
        <f>CONCATENATE(MaterialsTable[[#This Row],[Code Category]]," - ",RIGHT(MaterialsTable[[#This Row],[Framing Configuration]],6)," - ",MaterialsTable[[#This Row],[FramingSize]]," - R",MaterialsTable[[#This Row],[CavityInsulation (R-XX)]]," ins.")</f>
        <v>Wood Frame Rafter Roof - 16inOC - 2x6 - R19 ins.</v>
      </c>
      <c r="B1117" s="70"/>
      <c r="C1117" s="70"/>
      <c r="D1117" s="70"/>
      <c r="E1117" s="70"/>
      <c r="F1117" s="70"/>
      <c r="G1117" s="70"/>
      <c r="H1117" s="70"/>
      <c r="I1117" s="70"/>
      <c r="J1117" s="70"/>
      <c r="K1117" s="70"/>
      <c r="L1117" s="70"/>
      <c r="M1117" s="70"/>
      <c r="N1117" s="70"/>
      <c r="O1117" s="70"/>
      <c r="P1117" s="70"/>
      <c r="Q1117" s="70"/>
      <c r="R1117" s="70"/>
      <c r="S1117" s="70"/>
      <c r="T1117" s="70"/>
      <c r="U1117" s="70"/>
      <c r="V1117" s="70"/>
      <c r="W1117" s="70"/>
      <c r="X1117" s="70"/>
      <c r="Y1117" s="70"/>
      <c r="Z1117" s="70"/>
      <c r="AA1117" s="70"/>
      <c r="AB1117" s="97" t="s">
        <v>3250</v>
      </c>
      <c r="AC1117" s="97" t="s">
        <v>4022</v>
      </c>
      <c r="AD1117" s="102" t="str">
        <f>MaterialsTable[[#This Row],[FramingMaterial]]&amp;" Framed "&amp;MaterialsTable[[#This Row],[Framing Configuration]]&amp;" "&amp;MaterialsTable[[#This Row],[Framing Depth]]&amp;" R-"&amp;MaterialsTable[[#This Row],[CavityInsulation (R-XX)]]&amp;" ins."</f>
        <v>Wood Framed Roof16inOC 5_5In R-19 ins.</v>
      </c>
      <c r="AE1117" s="97" t="s">
        <v>4020</v>
      </c>
      <c r="AF1117" s="97" t="s">
        <v>4010</v>
      </c>
      <c r="AG1117" s="98" t="s">
        <v>4012</v>
      </c>
      <c r="AH1117" s="100" t="s">
        <v>3925</v>
      </c>
      <c r="AI1117" s="98">
        <v>19</v>
      </c>
      <c r="AJ1117" s="98">
        <v>15.212899999999999</v>
      </c>
      <c r="AK1117" s="99"/>
    </row>
    <row r="1118" spans="1:37">
      <c r="A1118" s="97" t="str">
        <f>CONCATENATE(MaterialsTable[[#This Row],[Code Category]]," - ",RIGHT(MaterialsTable[[#This Row],[Framing Configuration]],6)," - ",MaterialsTable[[#This Row],[FramingSize]]," - R",MaterialsTable[[#This Row],[CavityInsulation (R-XX)]]," ins.")</f>
        <v>Wood Frame Rafter Roof - 16inOC - 2x6 - R21 ins.</v>
      </c>
      <c r="B1118" s="70"/>
      <c r="C1118" s="70"/>
      <c r="D1118" s="70"/>
      <c r="E1118" s="70"/>
      <c r="F1118" s="70"/>
      <c r="G1118" s="70"/>
      <c r="H1118" s="70"/>
      <c r="I1118" s="70"/>
      <c r="J1118" s="70"/>
      <c r="K1118" s="70"/>
      <c r="L1118" s="70"/>
      <c r="M1118" s="70"/>
      <c r="N1118" s="70"/>
      <c r="O1118" s="70"/>
      <c r="P1118" s="70"/>
      <c r="Q1118" s="70"/>
      <c r="R1118" s="70"/>
      <c r="S1118" s="70"/>
      <c r="T1118" s="70"/>
      <c r="U1118" s="70"/>
      <c r="V1118" s="70"/>
      <c r="W1118" s="70"/>
      <c r="X1118" s="70"/>
      <c r="Y1118" s="70"/>
      <c r="Z1118" s="70"/>
      <c r="AA1118" s="70"/>
      <c r="AB1118" s="97" t="s">
        <v>3250</v>
      </c>
      <c r="AC1118" s="97" t="s">
        <v>4022</v>
      </c>
      <c r="AD1118" s="102" t="str">
        <f>MaterialsTable[[#This Row],[FramingMaterial]]&amp;" Framed "&amp;MaterialsTable[[#This Row],[Framing Configuration]]&amp;" "&amp;MaterialsTable[[#This Row],[Framing Depth]]&amp;" R-"&amp;MaterialsTable[[#This Row],[CavityInsulation (R-XX)]]&amp;" ins."</f>
        <v>Wood Framed Roof16inOC 5_5In R-21 ins.</v>
      </c>
      <c r="AE1118" s="97" t="s">
        <v>4020</v>
      </c>
      <c r="AF1118" s="97" t="s">
        <v>4010</v>
      </c>
      <c r="AG1118" s="98" t="s">
        <v>4012</v>
      </c>
      <c r="AH1118" s="100" t="s">
        <v>3925</v>
      </c>
      <c r="AI1118" s="98">
        <v>21</v>
      </c>
      <c r="AJ1118" s="98">
        <v>16.3338</v>
      </c>
      <c r="AK1118" s="99"/>
    </row>
    <row r="1119" spans="1:37">
      <c r="A1119" s="97" t="str">
        <f>CONCATENATE(MaterialsTable[[#This Row],[Code Category]]," - ",RIGHT(MaterialsTable[[#This Row],[Framing Configuration]],6)," - ",MaterialsTable[[#This Row],[FramingSize]]," - R",MaterialsTable[[#This Row],[CavityInsulation (R-XX)]]," ins.")</f>
        <v>Wood Frame Rafter Roof - 16inOC - 2x8 - R19 ins.</v>
      </c>
      <c r="B1119" s="70"/>
      <c r="C1119" s="70"/>
      <c r="D1119" s="70"/>
      <c r="E1119" s="70"/>
      <c r="F1119" s="70"/>
      <c r="G1119" s="70"/>
      <c r="H1119" s="70"/>
      <c r="I1119" s="70"/>
      <c r="J1119" s="70"/>
      <c r="K1119" s="70"/>
      <c r="L1119" s="70"/>
      <c r="M1119" s="70"/>
      <c r="N1119" s="70"/>
      <c r="O1119" s="70"/>
      <c r="P1119" s="70"/>
      <c r="Q1119" s="70"/>
      <c r="R1119" s="70"/>
      <c r="S1119" s="70"/>
      <c r="T1119" s="70"/>
      <c r="U1119" s="70"/>
      <c r="V1119" s="70"/>
      <c r="W1119" s="70"/>
      <c r="X1119" s="70"/>
      <c r="Y1119" s="70"/>
      <c r="Z1119" s="70"/>
      <c r="AA1119" s="70"/>
      <c r="AB1119" s="97" t="s">
        <v>3250</v>
      </c>
      <c r="AC1119" s="97" t="s">
        <v>4022</v>
      </c>
      <c r="AD1119" s="102" t="str">
        <f>MaterialsTable[[#This Row],[FramingMaterial]]&amp;" Framed "&amp;MaterialsTable[[#This Row],[Framing Configuration]]&amp;" "&amp;MaterialsTable[[#This Row],[Framing Depth]]&amp;" R-"&amp;MaterialsTable[[#This Row],[CavityInsulation (R-XX)]]&amp;" ins."</f>
        <v>Wood Framed Roof16inOC 7_25In R-19 ins.</v>
      </c>
      <c r="AE1119" s="97" t="s">
        <v>4020</v>
      </c>
      <c r="AF1119" s="97" t="s">
        <v>4010</v>
      </c>
      <c r="AG1119" s="98" t="s">
        <v>4013</v>
      </c>
      <c r="AH1119" s="100" t="s">
        <v>3927</v>
      </c>
      <c r="AI1119" s="98">
        <v>19</v>
      </c>
      <c r="AJ1119" s="98">
        <v>16.312999999999999</v>
      </c>
      <c r="AK1119" s="99"/>
    </row>
    <row r="1120" spans="1:37">
      <c r="A1120" s="97" t="str">
        <f>CONCATENATE(MaterialsTable[[#This Row],[Code Category]]," - ",RIGHT(MaterialsTable[[#This Row],[Framing Configuration]],6)," - ",MaterialsTable[[#This Row],[FramingSize]]," - R",MaterialsTable[[#This Row],[CavityInsulation (R-XX)]]," ins.")</f>
        <v>Wood Frame Rafter Roof - 16inOC - 2x8 - R21 ins.</v>
      </c>
      <c r="B1120" s="70"/>
      <c r="C1120" s="70"/>
      <c r="D1120" s="70"/>
      <c r="E1120" s="70"/>
      <c r="F1120" s="70"/>
      <c r="G1120" s="70"/>
      <c r="H1120" s="70"/>
      <c r="I1120" s="70"/>
      <c r="J1120" s="70"/>
      <c r="K1120" s="70"/>
      <c r="L1120" s="70"/>
      <c r="M1120" s="70"/>
      <c r="N1120" s="70"/>
      <c r="O1120" s="70"/>
      <c r="P1120" s="70"/>
      <c r="Q1120" s="70"/>
      <c r="R1120" s="70"/>
      <c r="S1120" s="70"/>
      <c r="T1120" s="70"/>
      <c r="U1120" s="70"/>
      <c r="V1120" s="70"/>
      <c r="W1120" s="70"/>
      <c r="X1120" s="70"/>
      <c r="Y1120" s="70"/>
      <c r="Z1120" s="70"/>
      <c r="AA1120" s="70"/>
      <c r="AB1120" s="97" t="s">
        <v>3250</v>
      </c>
      <c r="AC1120" s="97" t="s">
        <v>4022</v>
      </c>
      <c r="AD1120" s="102" t="str">
        <f>MaterialsTable[[#This Row],[FramingMaterial]]&amp;" Framed "&amp;MaterialsTable[[#This Row],[Framing Configuration]]&amp;" "&amp;MaterialsTable[[#This Row],[Framing Depth]]&amp;" R-"&amp;MaterialsTable[[#This Row],[CavityInsulation (R-XX)]]&amp;" ins."</f>
        <v>Wood Framed Roof16inOC 7_25In R-21 ins.</v>
      </c>
      <c r="AE1120" s="97" t="s">
        <v>4020</v>
      </c>
      <c r="AF1120" s="97" t="s">
        <v>4010</v>
      </c>
      <c r="AG1120" s="98" t="s">
        <v>4013</v>
      </c>
      <c r="AH1120" s="100" t="s">
        <v>3927</v>
      </c>
      <c r="AI1120" s="98">
        <v>21</v>
      </c>
      <c r="AJ1120" s="98">
        <v>17.608899999999998</v>
      </c>
      <c r="AK1120" s="99"/>
    </row>
    <row r="1121" spans="1:37">
      <c r="A1121" s="97" t="str">
        <f>CONCATENATE(MaterialsTable[[#This Row],[Code Category]]," - ",RIGHT(MaterialsTable[[#This Row],[Framing Configuration]],6)," - ",MaterialsTable[[#This Row],[FramingSize]]," - R",MaterialsTable[[#This Row],[CavityInsulation (R-XX)]]," ins.")</f>
        <v>Wood Frame Rafter Roof - 16inOC - 2x10 - R22 ins.</v>
      </c>
      <c r="B1121" s="70"/>
      <c r="C1121" s="70"/>
      <c r="D1121" s="70"/>
      <c r="E1121" s="70"/>
      <c r="F1121" s="70"/>
      <c r="G1121" s="70"/>
      <c r="H1121" s="70"/>
      <c r="I1121" s="70"/>
      <c r="J1121" s="70"/>
      <c r="K1121" s="70"/>
      <c r="L1121" s="70"/>
      <c r="M1121" s="70"/>
      <c r="N1121" s="70"/>
      <c r="O1121" s="70"/>
      <c r="P1121" s="70"/>
      <c r="Q1121" s="70"/>
      <c r="R1121" s="70"/>
      <c r="S1121" s="70"/>
      <c r="T1121" s="70"/>
      <c r="U1121" s="70"/>
      <c r="V1121" s="70"/>
      <c r="W1121" s="70"/>
      <c r="X1121" s="70"/>
      <c r="Y1121" s="70"/>
      <c r="Z1121" s="70"/>
      <c r="AA1121" s="70"/>
      <c r="AB1121" s="97" t="s">
        <v>3250</v>
      </c>
      <c r="AC1121" s="97" t="s">
        <v>4022</v>
      </c>
      <c r="AD1121" s="102" t="str">
        <f>MaterialsTable[[#This Row],[FramingMaterial]]&amp;" Framed "&amp;MaterialsTable[[#This Row],[Framing Configuration]]&amp;" "&amp;MaterialsTable[[#This Row],[Framing Depth]]&amp;" R-"&amp;MaterialsTable[[#This Row],[CavityInsulation (R-XX)]]&amp;" ins."</f>
        <v>Wood Framed Roof16inOC 9_25In R-22 ins.</v>
      </c>
      <c r="AE1121" s="97" t="s">
        <v>4020</v>
      </c>
      <c r="AF1121" s="97" t="s">
        <v>4010</v>
      </c>
      <c r="AG1121" s="98" t="s">
        <v>4014</v>
      </c>
      <c r="AH1121" s="100" t="s">
        <v>3948</v>
      </c>
      <c r="AI1121" s="98">
        <v>22</v>
      </c>
      <c r="AJ1121" s="98">
        <v>19.2942</v>
      </c>
      <c r="AK1121" s="99"/>
    </row>
    <row r="1122" spans="1:37">
      <c r="A1122" s="97" t="str">
        <f>CONCATENATE(MaterialsTable[[#This Row],[Code Category]]," - ",RIGHT(MaterialsTable[[#This Row],[Framing Configuration]],6)," - ",MaterialsTable[[#This Row],[FramingSize]]," - R",MaterialsTable[[#This Row],[CavityInsulation (R-XX)]]," ins.")</f>
        <v>Wood Frame Rafter Roof - 16inOC - 2x10 - R25 ins.</v>
      </c>
      <c r="B1122" s="70"/>
      <c r="C1122" s="70"/>
      <c r="D1122" s="70"/>
      <c r="E1122" s="70"/>
      <c r="F1122" s="70"/>
      <c r="G1122" s="70"/>
      <c r="H1122" s="70"/>
      <c r="I1122" s="70"/>
      <c r="J1122" s="70"/>
      <c r="K1122" s="70"/>
      <c r="L1122" s="70"/>
      <c r="M1122" s="70"/>
      <c r="N1122" s="70"/>
      <c r="O1122" s="70"/>
      <c r="P1122" s="70"/>
      <c r="Q1122" s="70"/>
      <c r="R1122" s="70"/>
      <c r="S1122" s="70"/>
      <c r="T1122" s="70"/>
      <c r="U1122" s="70"/>
      <c r="V1122" s="70"/>
      <c r="W1122" s="70"/>
      <c r="X1122" s="70"/>
      <c r="Y1122" s="70"/>
      <c r="Z1122" s="70"/>
      <c r="AA1122" s="70"/>
      <c r="AB1122" s="97" t="s">
        <v>3250</v>
      </c>
      <c r="AC1122" s="97" t="s">
        <v>4022</v>
      </c>
      <c r="AD1122" s="102" t="str">
        <f>MaterialsTable[[#This Row],[FramingMaterial]]&amp;" Framed "&amp;MaterialsTable[[#This Row],[Framing Configuration]]&amp;" "&amp;MaterialsTable[[#This Row],[Framing Depth]]&amp;" R-"&amp;MaterialsTable[[#This Row],[CavityInsulation (R-XX)]]&amp;" ins."</f>
        <v>Wood Framed Roof16inOC 9_25In R-25 ins.</v>
      </c>
      <c r="AE1122" s="97" t="s">
        <v>4020</v>
      </c>
      <c r="AF1122" s="97" t="s">
        <v>4010</v>
      </c>
      <c r="AG1122" s="98" t="s">
        <v>4014</v>
      </c>
      <c r="AH1122" s="100" t="s">
        <v>3948</v>
      </c>
      <c r="AI1122" s="98">
        <v>25</v>
      </c>
      <c r="AJ1122" s="98">
        <v>21.312899999999999</v>
      </c>
      <c r="AK1122" s="99"/>
    </row>
    <row r="1123" spans="1:37">
      <c r="A1123" s="97" t="str">
        <f>CONCATENATE(MaterialsTable[[#This Row],[Code Category]]," - ",RIGHT(MaterialsTable[[#This Row],[Framing Configuration]],6)," - ",MaterialsTable[[#This Row],[FramingSize]]," - R",MaterialsTable[[#This Row],[CavityInsulation (R-XX)]]," ins.")</f>
        <v>Wood Frame Rafter Roof - 16inOC - 2x10 - R30 ins.</v>
      </c>
      <c r="B1123" s="70"/>
      <c r="C1123" s="70"/>
      <c r="D1123" s="70"/>
      <c r="E1123" s="70"/>
      <c r="F1123" s="70"/>
      <c r="G1123" s="70"/>
      <c r="H1123" s="70"/>
      <c r="I1123" s="70"/>
      <c r="J1123" s="70"/>
      <c r="K1123" s="70"/>
      <c r="L1123" s="70"/>
      <c r="M1123" s="70"/>
      <c r="N1123" s="70"/>
      <c r="O1123" s="70"/>
      <c r="P1123" s="70"/>
      <c r="Q1123" s="70"/>
      <c r="R1123" s="70"/>
      <c r="S1123" s="70"/>
      <c r="T1123" s="70"/>
      <c r="U1123" s="70"/>
      <c r="V1123" s="70"/>
      <c r="W1123" s="70"/>
      <c r="X1123" s="70"/>
      <c r="Y1123" s="70"/>
      <c r="Z1123" s="70"/>
      <c r="AA1123" s="70"/>
      <c r="AB1123" s="97" t="s">
        <v>3250</v>
      </c>
      <c r="AC1123" s="97" t="s">
        <v>4022</v>
      </c>
      <c r="AD1123" s="102" t="str">
        <f>MaterialsTable[[#This Row],[FramingMaterial]]&amp;" Framed "&amp;MaterialsTable[[#This Row],[Framing Configuration]]&amp;" "&amp;MaterialsTable[[#This Row],[Framing Depth]]&amp;" R-"&amp;MaterialsTable[[#This Row],[CavityInsulation (R-XX)]]&amp;" ins."</f>
        <v>Wood Framed Roof16inOC 9_25In R-30 ins.</v>
      </c>
      <c r="AE1123" s="97" t="s">
        <v>4020</v>
      </c>
      <c r="AF1123" s="97" t="s">
        <v>4010</v>
      </c>
      <c r="AG1123" s="98" t="s">
        <v>4014</v>
      </c>
      <c r="AH1123" s="100" t="s">
        <v>3948</v>
      </c>
      <c r="AI1123" s="98">
        <v>30</v>
      </c>
      <c r="AJ1123" s="98">
        <v>24.437899999999999</v>
      </c>
      <c r="AK1123" s="99"/>
    </row>
    <row r="1124" spans="1:37">
      <c r="A1124" s="97" t="str">
        <f>CONCATENATE(MaterialsTable[[#This Row],[Code Category]]," - ",RIGHT(MaterialsTable[[#This Row],[Framing Configuration]],6)," - ",MaterialsTable[[#This Row],[FramingSize]]," - R",MaterialsTable[[#This Row],[CavityInsulation (R-XX)]]," ins.")</f>
        <v>Wood Frame Rafter Roof - 16inOC - 2x12 - R30 ins.</v>
      </c>
      <c r="B1124" s="70"/>
      <c r="C1124" s="70"/>
      <c r="D1124" s="70"/>
      <c r="E1124" s="70"/>
      <c r="F1124" s="70"/>
      <c r="G1124" s="70"/>
      <c r="H1124" s="70"/>
      <c r="I1124" s="70"/>
      <c r="J1124" s="70"/>
      <c r="K1124" s="70"/>
      <c r="L1124" s="70"/>
      <c r="M1124" s="70"/>
      <c r="N1124" s="70"/>
      <c r="O1124" s="70"/>
      <c r="P1124" s="70"/>
      <c r="Q1124" s="70"/>
      <c r="R1124" s="70"/>
      <c r="S1124" s="70"/>
      <c r="T1124" s="70"/>
      <c r="U1124" s="70"/>
      <c r="V1124" s="70"/>
      <c r="W1124" s="70"/>
      <c r="X1124" s="70"/>
      <c r="Y1124" s="70"/>
      <c r="Z1124" s="70"/>
      <c r="AA1124" s="70"/>
      <c r="AB1124" s="97" t="s">
        <v>3250</v>
      </c>
      <c r="AC1124" s="97" t="s">
        <v>4022</v>
      </c>
      <c r="AD1124" s="102" t="str">
        <f>MaterialsTable[[#This Row],[FramingMaterial]]&amp;" Framed "&amp;MaterialsTable[[#This Row],[Framing Configuration]]&amp;" "&amp;MaterialsTable[[#This Row],[Framing Depth]]&amp;" R-"&amp;MaterialsTable[[#This Row],[CavityInsulation (R-XX)]]&amp;" ins."</f>
        <v>Wood Framed Roof16inOC 11_25In R-30 ins.</v>
      </c>
      <c r="AE1124" s="97" t="s">
        <v>4020</v>
      </c>
      <c r="AF1124" s="97" t="s">
        <v>4010</v>
      </c>
      <c r="AG1124" s="98" t="s">
        <v>4015</v>
      </c>
      <c r="AH1124" s="100" t="s">
        <v>3950</v>
      </c>
      <c r="AI1124" s="98">
        <v>30</v>
      </c>
      <c r="AJ1124" s="98">
        <v>25.655100000000001</v>
      </c>
      <c r="AK1124" s="99"/>
    </row>
    <row r="1125" spans="1:37">
      <c r="A1125" s="97" t="str">
        <f>CONCATENATE(MaterialsTable[[#This Row],[Code Category]]," - ",RIGHT(MaterialsTable[[#This Row],[Framing Configuration]],6)," - ",MaterialsTable[[#This Row],[FramingSize]]," - R",MaterialsTable[[#This Row],[CavityInsulation (R-XX)]]," ins.")</f>
        <v>Wood Frame Rafter Roof - 16inOC - 2x12 - R38 ins.</v>
      </c>
      <c r="B1125" s="70"/>
      <c r="C1125" s="70"/>
      <c r="D1125" s="70"/>
      <c r="E1125" s="70"/>
      <c r="F1125" s="70"/>
      <c r="G1125" s="70"/>
      <c r="H1125" s="70"/>
      <c r="I1125" s="70"/>
      <c r="J1125" s="70"/>
      <c r="K1125" s="70"/>
      <c r="L1125" s="70"/>
      <c r="M1125" s="70"/>
      <c r="N1125" s="70"/>
      <c r="O1125" s="70"/>
      <c r="P1125" s="70"/>
      <c r="Q1125" s="70"/>
      <c r="R1125" s="70"/>
      <c r="S1125" s="70"/>
      <c r="T1125" s="70"/>
      <c r="U1125" s="70"/>
      <c r="V1125" s="70"/>
      <c r="W1125" s="70"/>
      <c r="X1125" s="70"/>
      <c r="Y1125" s="70"/>
      <c r="Z1125" s="70"/>
      <c r="AA1125" s="70"/>
      <c r="AB1125" s="97" t="s">
        <v>3250</v>
      </c>
      <c r="AC1125" s="97" t="s">
        <v>4022</v>
      </c>
      <c r="AD1125" s="102" t="str">
        <f>MaterialsTable[[#This Row],[FramingMaterial]]&amp;" Framed "&amp;MaterialsTable[[#This Row],[Framing Configuration]]&amp;" "&amp;MaterialsTable[[#This Row],[Framing Depth]]&amp;" R-"&amp;MaterialsTable[[#This Row],[CavityInsulation (R-XX)]]&amp;" ins."</f>
        <v>Wood Framed Roof16inOC 11_25In R-38 ins.</v>
      </c>
      <c r="AE1125" s="97" t="s">
        <v>4020</v>
      </c>
      <c r="AF1125" s="97" t="s">
        <v>4010</v>
      </c>
      <c r="AG1125" s="98" t="s">
        <v>4015</v>
      </c>
      <c r="AH1125" s="100" t="s">
        <v>3950</v>
      </c>
      <c r="AI1125" s="98">
        <v>38</v>
      </c>
      <c r="AJ1125" s="98">
        <v>30.6158</v>
      </c>
      <c r="AK1125" s="99"/>
    </row>
    <row r="1126" spans="1:37">
      <c r="A1126" s="97" t="str">
        <f>CONCATENATE(MaterialsTable[[#This Row],[Code Category]]," - ",RIGHT(MaterialsTable[[#This Row],[Framing Configuration]],6)," - ",MaterialsTable[[#This Row],[FramingSize]]," - R",MaterialsTable[[#This Row],[CavityInsulation (R-XX)]]," ins.")</f>
        <v>Wood Frame Rafter Roof - 16inOC - 2x14 - R38 ins.</v>
      </c>
      <c r="B1126" s="70"/>
      <c r="C1126" s="70"/>
      <c r="D1126" s="70"/>
      <c r="E1126" s="70"/>
      <c r="F1126" s="70"/>
      <c r="G1126" s="70"/>
      <c r="H1126" s="70"/>
      <c r="I1126" s="70"/>
      <c r="J1126" s="70"/>
      <c r="K1126" s="70"/>
      <c r="L1126" s="70"/>
      <c r="M1126" s="70"/>
      <c r="N1126" s="70"/>
      <c r="O1126" s="70"/>
      <c r="P1126" s="70"/>
      <c r="Q1126" s="70"/>
      <c r="R1126" s="70"/>
      <c r="S1126" s="70"/>
      <c r="T1126" s="70"/>
      <c r="U1126" s="70"/>
      <c r="V1126" s="70"/>
      <c r="W1126" s="70"/>
      <c r="X1126" s="70"/>
      <c r="Y1126" s="70"/>
      <c r="Z1126" s="70"/>
      <c r="AA1126" s="70"/>
      <c r="AB1126" s="97" t="s">
        <v>3250</v>
      </c>
      <c r="AC1126" s="97" t="s">
        <v>4022</v>
      </c>
      <c r="AD1126" s="102" t="str">
        <f>MaterialsTable[[#This Row],[FramingMaterial]]&amp;" Framed "&amp;MaterialsTable[[#This Row],[Framing Configuration]]&amp;" "&amp;MaterialsTable[[#This Row],[Framing Depth]]&amp;" R-"&amp;MaterialsTable[[#This Row],[CavityInsulation (R-XX)]]&amp;" ins."</f>
        <v>Wood Framed Roof16inOC 13_25In R-38 ins.</v>
      </c>
      <c r="AE1126" s="97" t="s">
        <v>4020</v>
      </c>
      <c r="AF1126" s="97" t="s">
        <v>4010</v>
      </c>
      <c r="AG1126" s="98" t="s">
        <v>4016</v>
      </c>
      <c r="AH1126" s="97" t="s">
        <v>4017</v>
      </c>
      <c r="AI1126" s="98">
        <v>38</v>
      </c>
      <c r="AJ1126" s="98">
        <v>10</v>
      </c>
      <c r="AK1126" s="99"/>
    </row>
    <row r="1127" spans="1:37">
      <c r="A1127" s="97" t="str">
        <f>CONCATENATE(MaterialsTable[[#This Row],[Code Category]]," - ",RIGHT(MaterialsTable[[#This Row],[Framing Configuration]],6)," - ",MaterialsTable[[#This Row],[FramingSize]]," - R",MaterialsTable[[#This Row],[CavityInsulation (R-XX)]]," ins.")</f>
        <v>Wood Frame Rafter Roof - 24inOC - 2x4 - R11 ins.</v>
      </c>
      <c r="B1127" s="70"/>
      <c r="C1127" s="70"/>
      <c r="D1127" s="70"/>
      <c r="E1127" s="70"/>
      <c r="F1127" s="70"/>
      <c r="G1127" s="70"/>
      <c r="H1127" s="70"/>
      <c r="I1127" s="70"/>
      <c r="J1127" s="70"/>
      <c r="K1127" s="70"/>
      <c r="L1127" s="70"/>
      <c r="M1127" s="70"/>
      <c r="N1127" s="70"/>
      <c r="O1127" s="70"/>
      <c r="P1127" s="70"/>
      <c r="Q1127" s="70"/>
      <c r="R1127" s="70"/>
      <c r="S1127" s="70"/>
      <c r="T1127" s="70"/>
      <c r="U1127" s="70"/>
      <c r="V1127" s="70"/>
      <c r="W1127" s="70"/>
      <c r="X1127" s="70"/>
      <c r="Y1127" s="70"/>
      <c r="Z1127" s="70"/>
      <c r="AA1127" s="70"/>
      <c r="AB1127" s="97" t="s">
        <v>3250</v>
      </c>
      <c r="AC1127" s="97" t="s">
        <v>4022</v>
      </c>
      <c r="AD1127" s="102" t="str">
        <f>MaterialsTable[[#This Row],[FramingMaterial]]&amp;" Framed "&amp;MaterialsTable[[#This Row],[Framing Configuration]]&amp;" "&amp;MaterialsTable[[#This Row],[Framing Depth]]&amp;" R-"&amp;MaterialsTable[[#This Row],[CavityInsulation (R-XX)]]&amp;" ins."</f>
        <v>Wood Framed Roof24inOC 3_5In R-11 ins.</v>
      </c>
      <c r="AE1127" s="97" t="s">
        <v>4020</v>
      </c>
      <c r="AF1127" s="97" t="s">
        <v>4018</v>
      </c>
      <c r="AG1127" s="98" t="s">
        <v>4011</v>
      </c>
      <c r="AH1127" s="100" t="s">
        <v>3923</v>
      </c>
      <c r="AI1127" s="98">
        <v>11</v>
      </c>
      <c r="AJ1127" s="98">
        <v>9.5467700000000004</v>
      </c>
      <c r="AK1127" s="99"/>
    </row>
    <row r="1128" spans="1:37">
      <c r="A1128" s="97" t="str">
        <f>CONCATENATE(MaterialsTable[[#This Row],[Code Category]]," - ",RIGHT(MaterialsTable[[#This Row],[Framing Configuration]],6)," - ",MaterialsTable[[#This Row],[FramingSize]]," - R",MaterialsTable[[#This Row],[CavityInsulation (R-XX)]]," ins.")</f>
        <v>Wood Frame Rafter Roof - 24inOC - 2x4 - R13 ins.</v>
      </c>
      <c r="B1128" s="70"/>
      <c r="C1128" s="70"/>
      <c r="D1128" s="70"/>
      <c r="E1128" s="70"/>
      <c r="F1128" s="70"/>
      <c r="G1128" s="70"/>
      <c r="H1128" s="70"/>
      <c r="I1128" s="70"/>
      <c r="J1128" s="70"/>
      <c r="K1128" s="70"/>
      <c r="L1128" s="70"/>
      <c r="M1128" s="70"/>
      <c r="N1128" s="70"/>
      <c r="O1128" s="70"/>
      <c r="P1128" s="70"/>
      <c r="Q1128" s="70"/>
      <c r="R1128" s="70"/>
      <c r="S1128" s="70"/>
      <c r="T1128" s="70"/>
      <c r="U1128" s="70"/>
      <c r="V1128" s="70"/>
      <c r="W1128" s="70"/>
      <c r="X1128" s="70"/>
      <c r="Y1128" s="70"/>
      <c r="Z1128" s="70"/>
      <c r="AA1128" s="70"/>
      <c r="AB1128" s="97" t="s">
        <v>3250</v>
      </c>
      <c r="AC1128" s="97" t="s">
        <v>4022</v>
      </c>
      <c r="AD1128" s="102" t="str">
        <f>MaterialsTable[[#This Row],[FramingMaterial]]&amp;" Framed "&amp;MaterialsTable[[#This Row],[Framing Configuration]]&amp;" "&amp;MaterialsTable[[#This Row],[Framing Depth]]&amp;" R-"&amp;MaterialsTable[[#This Row],[CavityInsulation (R-XX)]]&amp;" ins."</f>
        <v>Wood Framed Roof24inOC 3_5In R-13 ins.</v>
      </c>
      <c r="AE1128" s="97" t="s">
        <v>4020</v>
      </c>
      <c r="AF1128" s="97" t="s">
        <v>4018</v>
      </c>
      <c r="AG1128" s="98" t="s">
        <v>4011</v>
      </c>
      <c r="AH1128" s="100" t="s">
        <v>3923</v>
      </c>
      <c r="AI1128" s="98">
        <v>13</v>
      </c>
      <c r="AJ1128" s="98">
        <v>10.9003</v>
      </c>
      <c r="AK1128" s="99"/>
    </row>
    <row r="1129" spans="1:37">
      <c r="A1129" s="97" t="str">
        <f>CONCATENATE(MaterialsTable[[#This Row],[Code Category]]," - ",RIGHT(MaterialsTable[[#This Row],[Framing Configuration]],6)," - ",MaterialsTable[[#This Row],[FramingSize]]," - R",MaterialsTable[[#This Row],[CavityInsulation (R-XX)]]," ins.")</f>
        <v>Wood Frame Rafter Roof - 24inOC - 2x4 - R15 ins.</v>
      </c>
      <c r="B1129" s="70"/>
      <c r="C1129" s="70"/>
      <c r="D1129" s="70"/>
      <c r="E1129" s="70"/>
      <c r="F1129" s="70"/>
      <c r="G1129" s="70"/>
      <c r="H1129" s="70"/>
      <c r="I1129" s="70"/>
      <c r="J1129" s="70"/>
      <c r="K1129" s="70"/>
      <c r="L1129" s="70"/>
      <c r="M1129" s="70"/>
      <c r="N1129" s="70"/>
      <c r="O1129" s="70"/>
      <c r="P1129" s="70"/>
      <c r="Q1129" s="70"/>
      <c r="R1129" s="70"/>
      <c r="S1129" s="70"/>
      <c r="T1129" s="70"/>
      <c r="U1129" s="70"/>
      <c r="V1129" s="70"/>
      <c r="W1129" s="70"/>
      <c r="X1129" s="70"/>
      <c r="Y1129" s="70"/>
      <c r="Z1129" s="70"/>
      <c r="AA1129" s="70"/>
      <c r="AB1129" s="97" t="s">
        <v>3250</v>
      </c>
      <c r="AC1129" s="97" t="s">
        <v>4022</v>
      </c>
      <c r="AD1129" s="102" t="str">
        <f>MaterialsTable[[#This Row],[FramingMaterial]]&amp;" Framed "&amp;MaterialsTable[[#This Row],[Framing Configuration]]&amp;" "&amp;MaterialsTable[[#This Row],[Framing Depth]]&amp;" R-"&amp;MaterialsTable[[#This Row],[CavityInsulation (R-XX)]]&amp;" ins."</f>
        <v>Wood Framed Roof24inOC 3_5In R-15 ins.</v>
      </c>
      <c r="AE1129" s="97" t="s">
        <v>4020</v>
      </c>
      <c r="AF1129" s="97" t="s">
        <v>4018</v>
      </c>
      <c r="AG1129" s="98" t="s">
        <v>4011</v>
      </c>
      <c r="AH1129" s="100" t="s">
        <v>3923</v>
      </c>
      <c r="AI1129" s="98">
        <v>15</v>
      </c>
      <c r="AJ1129" s="98">
        <v>12.1652</v>
      </c>
      <c r="AK1129" s="99"/>
    </row>
    <row r="1130" spans="1:37">
      <c r="A1130" s="97" t="str">
        <f>CONCATENATE(MaterialsTable[[#This Row],[Code Category]]," - ",RIGHT(MaterialsTable[[#This Row],[Framing Configuration]],6)," - ",MaterialsTable[[#This Row],[FramingSize]]," - R",MaterialsTable[[#This Row],[CavityInsulation (R-XX)]]," ins.")</f>
        <v>Wood Frame Rafter Roof - 24inOC - 2x4 - R19 ins.</v>
      </c>
      <c r="B1130" s="70"/>
      <c r="C1130" s="70"/>
      <c r="D1130" s="70"/>
      <c r="E1130" s="70"/>
      <c r="F1130" s="70"/>
      <c r="G1130" s="70"/>
      <c r="H1130" s="70"/>
      <c r="I1130" s="70"/>
      <c r="J1130" s="70"/>
      <c r="K1130" s="70"/>
      <c r="L1130" s="70"/>
      <c r="M1130" s="70"/>
      <c r="N1130" s="70"/>
      <c r="O1130" s="70"/>
      <c r="P1130" s="70"/>
      <c r="Q1130" s="70"/>
      <c r="R1130" s="70"/>
      <c r="S1130" s="70"/>
      <c r="T1130" s="70"/>
      <c r="U1130" s="70"/>
      <c r="V1130" s="70"/>
      <c r="W1130" s="70"/>
      <c r="X1130" s="70"/>
      <c r="Y1130" s="70"/>
      <c r="Z1130" s="70"/>
      <c r="AA1130" s="70"/>
      <c r="AB1130" s="97" t="s">
        <v>3250</v>
      </c>
      <c r="AC1130" s="97" t="s">
        <v>4022</v>
      </c>
      <c r="AD1130" s="102" t="str">
        <f>MaterialsTable[[#This Row],[FramingMaterial]]&amp;" Framed "&amp;MaterialsTable[[#This Row],[Framing Configuration]]&amp;" "&amp;MaterialsTable[[#This Row],[Framing Depth]]&amp;" R-"&amp;MaterialsTable[[#This Row],[CavityInsulation (R-XX)]]&amp;" ins."</f>
        <v>Wood Framed Roof24inOC 3_5In R-19 ins.</v>
      </c>
      <c r="AE1130" s="97" t="s">
        <v>4020</v>
      </c>
      <c r="AF1130" s="97" t="s">
        <v>4018</v>
      </c>
      <c r="AG1130" s="98" t="s">
        <v>4011</v>
      </c>
      <c r="AH1130" s="100" t="s">
        <v>3923</v>
      </c>
      <c r="AI1130" s="98">
        <v>19</v>
      </c>
      <c r="AJ1130" s="98">
        <v>14.461399999999999</v>
      </c>
      <c r="AK1130" s="99"/>
    </row>
    <row r="1131" spans="1:37">
      <c r="A1131" s="97" t="str">
        <f>CONCATENATE(MaterialsTable[[#This Row],[Code Category]]," - ",RIGHT(MaterialsTable[[#This Row],[Framing Configuration]],6)," - ",MaterialsTable[[#This Row],[FramingSize]]," - R",MaterialsTable[[#This Row],[CavityInsulation (R-XX)]]," ins.")</f>
        <v>Wood Frame Rafter Roof - 24inOC - 2x6 - R11 ins.</v>
      </c>
      <c r="B1131" s="70"/>
      <c r="C1131" s="70"/>
      <c r="D1131" s="70"/>
      <c r="E1131" s="70"/>
      <c r="F1131" s="70"/>
      <c r="G1131" s="70"/>
      <c r="H1131" s="70"/>
      <c r="I1131" s="70"/>
      <c r="J1131" s="70"/>
      <c r="K1131" s="70"/>
      <c r="L1131" s="70"/>
      <c r="M1131" s="70"/>
      <c r="N1131" s="70"/>
      <c r="O1131" s="70"/>
      <c r="P1131" s="70"/>
      <c r="Q1131" s="70"/>
      <c r="R1131" s="70"/>
      <c r="S1131" s="70"/>
      <c r="T1131" s="70"/>
      <c r="U1131" s="70"/>
      <c r="V1131" s="70"/>
      <c r="W1131" s="70"/>
      <c r="X1131" s="70"/>
      <c r="Y1131" s="70"/>
      <c r="Z1131" s="70"/>
      <c r="AA1131" s="70"/>
      <c r="AB1131" s="97" t="s">
        <v>3250</v>
      </c>
      <c r="AC1131" s="97" t="s">
        <v>4022</v>
      </c>
      <c r="AD1131" s="102" t="str">
        <f>MaterialsTable[[#This Row],[FramingMaterial]]&amp;" Framed "&amp;MaterialsTable[[#This Row],[Framing Configuration]]&amp;" "&amp;MaterialsTable[[#This Row],[Framing Depth]]&amp;" R-"&amp;MaterialsTable[[#This Row],[CavityInsulation (R-XX)]]&amp;" ins."</f>
        <v>Wood Framed Roof24inOC 5_5In R-11 ins.</v>
      </c>
      <c r="AE1131" s="97" t="s">
        <v>4020</v>
      </c>
      <c r="AF1131" s="97" t="s">
        <v>4018</v>
      </c>
      <c r="AG1131" s="98" t="s">
        <v>4012</v>
      </c>
      <c r="AH1131" s="100" t="s">
        <v>3925</v>
      </c>
      <c r="AI1131" s="98">
        <v>11</v>
      </c>
      <c r="AJ1131" s="98">
        <v>10.2668</v>
      </c>
      <c r="AK1131" s="99"/>
    </row>
    <row r="1132" spans="1:37">
      <c r="A1132" s="97" t="str">
        <f>CONCATENATE(MaterialsTable[[#This Row],[Code Category]]," - ",RIGHT(MaterialsTable[[#This Row],[Framing Configuration]],6)," - ",MaterialsTable[[#This Row],[FramingSize]]," - R",MaterialsTable[[#This Row],[CavityInsulation (R-XX)]]," ins.")</f>
        <v>Wood Frame Rafter Roof - 24inOC - 2x6 - R13 ins.</v>
      </c>
      <c r="B1132" s="70"/>
      <c r="C1132" s="70"/>
      <c r="D1132" s="70"/>
      <c r="E1132" s="70"/>
      <c r="F1132" s="70"/>
      <c r="G1132" s="70"/>
      <c r="H1132" s="70"/>
      <c r="I1132" s="70"/>
      <c r="J1132" s="70"/>
      <c r="K1132" s="70"/>
      <c r="L1132" s="70"/>
      <c r="M1132" s="70"/>
      <c r="N1132" s="70"/>
      <c r="O1132" s="70"/>
      <c r="P1132" s="70"/>
      <c r="Q1132" s="70"/>
      <c r="R1132" s="70"/>
      <c r="S1132" s="70"/>
      <c r="T1132" s="70"/>
      <c r="U1132" s="70"/>
      <c r="V1132" s="70"/>
      <c r="W1132" s="70"/>
      <c r="X1132" s="70"/>
      <c r="Y1132" s="70"/>
      <c r="Z1132" s="70"/>
      <c r="AA1132" s="70"/>
      <c r="AB1132" s="97" t="s">
        <v>3250</v>
      </c>
      <c r="AC1132" s="97" t="s">
        <v>4022</v>
      </c>
      <c r="AD1132" s="102" t="str">
        <f>MaterialsTable[[#This Row],[FramingMaterial]]&amp;" Framed "&amp;MaterialsTable[[#This Row],[Framing Configuration]]&amp;" "&amp;MaterialsTable[[#This Row],[Framing Depth]]&amp;" R-"&amp;MaterialsTable[[#This Row],[CavityInsulation (R-XX)]]&amp;" ins."</f>
        <v>Wood Framed Roof24inOC 5_5In R-13 ins.</v>
      </c>
      <c r="AE1132" s="97" t="s">
        <v>4020</v>
      </c>
      <c r="AF1132" s="97" t="s">
        <v>4018</v>
      </c>
      <c r="AG1132" s="98" t="s">
        <v>4012</v>
      </c>
      <c r="AH1132" s="100" t="s">
        <v>3925</v>
      </c>
      <c r="AI1132" s="98">
        <v>13</v>
      </c>
      <c r="AJ1132" s="98">
        <v>11.8491</v>
      </c>
      <c r="AK1132" s="99"/>
    </row>
    <row r="1133" spans="1:37">
      <c r="A1133" s="97" t="str">
        <f>CONCATENATE(MaterialsTable[[#This Row],[Code Category]]," - ",RIGHT(MaterialsTable[[#This Row],[Framing Configuration]],6)," - ",MaterialsTable[[#This Row],[FramingSize]]," - R",MaterialsTable[[#This Row],[CavityInsulation (R-XX)]]," ins.")</f>
        <v>Wood Frame Rafter Roof - 24inOC - 2x6 - R15 ins.</v>
      </c>
      <c r="B1133" s="70"/>
      <c r="C1133" s="70"/>
      <c r="D1133" s="70"/>
      <c r="E1133" s="70"/>
      <c r="F1133" s="70"/>
      <c r="G1133" s="70"/>
      <c r="H1133" s="70"/>
      <c r="I1133" s="70"/>
      <c r="J1133" s="70"/>
      <c r="K1133" s="70"/>
      <c r="L1133" s="70"/>
      <c r="M1133" s="70"/>
      <c r="N1133" s="70"/>
      <c r="O1133" s="70"/>
      <c r="P1133" s="70"/>
      <c r="Q1133" s="70"/>
      <c r="R1133" s="70"/>
      <c r="S1133" s="70"/>
      <c r="T1133" s="70"/>
      <c r="U1133" s="70"/>
      <c r="V1133" s="70"/>
      <c r="W1133" s="70"/>
      <c r="X1133" s="70"/>
      <c r="Y1133" s="70"/>
      <c r="Z1133" s="70"/>
      <c r="AA1133" s="70"/>
      <c r="AB1133" s="97" t="s">
        <v>3250</v>
      </c>
      <c r="AC1133" s="97" t="s">
        <v>4022</v>
      </c>
      <c r="AD1133" s="102" t="str">
        <f>MaterialsTable[[#This Row],[FramingMaterial]]&amp;" Framed "&amp;MaterialsTable[[#This Row],[Framing Configuration]]&amp;" "&amp;MaterialsTable[[#This Row],[Framing Depth]]&amp;" R-"&amp;MaterialsTable[[#This Row],[CavityInsulation (R-XX)]]&amp;" ins."</f>
        <v>Wood Framed Roof24inOC 5_5In R-15 ins.</v>
      </c>
      <c r="AE1133" s="97" t="s">
        <v>4020</v>
      </c>
      <c r="AF1133" s="97" t="s">
        <v>4018</v>
      </c>
      <c r="AG1133" s="98" t="s">
        <v>4012</v>
      </c>
      <c r="AH1133" s="100" t="s">
        <v>3925</v>
      </c>
      <c r="AI1133" s="98">
        <v>15</v>
      </c>
      <c r="AJ1133" s="98">
        <v>13.359</v>
      </c>
      <c r="AK1133" s="99"/>
    </row>
    <row r="1134" spans="1:37">
      <c r="A1134" s="97" t="str">
        <f>CONCATENATE(MaterialsTable[[#This Row],[Code Category]]," - ",RIGHT(MaterialsTable[[#This Row],[Framing Configuration]],6)," - ",MaterialsTable[[#This Row],[FramingSize]]," - R",MaterialsTable[[#This Row],[CavityInsulation (R-XX)]]," ins.")</f>
        <v>Wood Frame Rafter Roof - 24inOC - 2x6 - R19 ins.</v>
      </c>
      <c r="B1134" s="70"/>
      <c r="C1134" s="70"/>
      <c r="D1134" s="70"/>
      <c r="E1134" s="70"/>
      <c r="F1134" s="70"/>
      <c r="G1134" s="70"/>
      <c r="H1134" s="70"/>
      <c r="I1134" s="70"/>
      <c r="J1134" s="70"/>
      <c r="K1134" s="70"/>
      <c r="L1134" s="70"/>
      <c r="M1134" s="70"/>
      <c r="N1134" s="70"/>
      <c r="O1134" s="70"/>
      <c r="P1134" s="70"/>
      <c r="Q1134" s="70"/>
      <c r="R1134" s="70"/>
      <c r="S1134" s="70"/>
      <c r="T1134" s="70"/>
      <c r="U1134" s="70"/>
      <c r="V1134" s="70"/>
      <c r="W1134" s="70"/>
      <c r="X1134" s="70"/>
      <c r="Y1134" s="70"/>
      <c r="Z1134" s="70"/>
      <c r="AA1134" s="70"/>
      <c r="AB1134" s="97" t="s">
        <v>3250</v>
      </c>
      <c r="AC1134" s="97" t="s">
        <v>4022</v>
      </c>
      <c r="AD1134" s="102" t="str">
        <f>MaterialsTable[[#This Row],[FramingMaterial]]&amp;" Framed "&amp;MaterialsTable[[#This Row],[Framing Configuration]]&amp;" "&amp;MaterialsTable[[#This Row],[Framing Depth]]&amp;" R-"&amp;MaterialsTable[[#This Row],[CavityInsulation (R-XX)]]&amp;" ins."</f>
        <v>Wood Framed Roof24inOC 5_5In R-19 ins.</v>
      </c>
      <c r="AE1134" s="97" t="s">
        <v>4020</v>
      </c>
      <c r="AF1134" s="97" t="s">
        <v>4018</v>
      </c>
      <c r="AG1134" s="98" t="s">
        <v>4012</v>
      </c>
      <c r="AH1134" s="100" t="s">
        <v>3925</v>
      </c>
      <c r="AI1134" s="98">
        <v>19</v>
      </c>
      <c r="AJ1134" s="98">
        <v>16.180399999999999</v>
      </c>
      <c r="AK1134" s="99"/>
    </row>
    <row r="1135" spans="1:37">
      <c r="A1135" s="97" t="str">
        <f>CONCATENATE(MaterialsTable[[#This Row],[Code Category]]," - ",RIGHT(MaterialsTable[[#This Row],[Framing Configuration]],6)," - ",MaterialsTable[[#This Row],[FramingSize]]," - R",MaterialsTable[[#This Row],[CavityInsulation (R-XX)]]," ins.")</f>
        <v>Wood Frame Rafter Roof - 24inOC - 2x6 - R21 ins.</v>
      </c>
      <c r="B1135" s="70"/>
      <c r="C1135" s="70"/>
      <c r="D1135" s="70"/>
      <c r="E1135" s="70"/>
      <c r="F1135" s="70"/>
      <c r="G1135" s="70"/>
      <c r="H1135" s="70"/>
      <c r="I1135" s="70"/>
      <c r="J1135" s="70"/>
      <c r="K1135" s="70"/>
      <c r="L1135" s="70"/>
      <c r="M1135" s="70"/>
      <c r="N1135" s="70"/>
      <c r="O1135" s="70"/>
      <c r="P1135" s="70"/>
      <c r="Q1135" s="70"/>
      <c r="R1135" s="70"/>
      <c r="S1135" s="70"/>
      <c r="T1135" s="70"/>
      <c r="U1135" s="70"/>
      <c r="V1135" s="70"/>
      <c r="W1135" s="70"/>
      <c r="X1135" s="70"/>
      <c r="Y1135" s="70"/>
      <c r="Z1135" s="70"/>
      <c r="AA1135" s="70"/>
      <c r="AB1135" s="97" t="s">
        <v>3250</v>
      </c>
      <c r="AC1135" s="97" t="s">
        <v>4022</v>
      </c>
      <c r="AD1135" s="102" t="str">
        <f>MaterialsTable[[#This Row],[FramingMaterial]]&amp;" Framed "&amp;MaterialsTable[[#This Row],[Framing Configuration]]&amp;" "&amp;MaterialsTable[[#This Row],[Framing Depth]]&amp;" R-"&amp;MaterialsTable[[#This Row],[CavityInsulation (R-XX)]]&amp;" ins."</f>
        <v>Wood Framed Roof24inOC 5_5In R-21 ins.</v>
      </c>
      <c r="AE1135" s="97" t="s">
        <v>4020</v>
      </c>
      <c r="AF1135" s="97" t="s">
        <v>4018</v>
      </c>
      <c r="AG1135" s="98" t="s">
        <v>4012</v>
      </c>
      <c r="AH1135" s="100" t="s">
        <v>3925</v>
      </c>
      <c r="AI1135" s="98">
        <v>21</v>
      </c>
      <c r="AJ1135" s="98">
        <v>17.500399999999999</v>
      </c>
      <c r="AK1135" s="99"/>
    </row>
    <row r="1136" spans="1:37">
      <c r="A1136" s="97" t="str">
        <f>CONCATENATE(MaterialsTable[[#This Row],[Code Category]]," - ",RIGHT(MaterialsTable[[#This Row],[Framing Configuration]],6)," - ",MaterialsTable[[#This Row],[FramingSize]]," - R",MaterialsTable[[#This Row],[CavityInsulation (R-XX)]]," ins.")</f>
        <v>Wood Frame Rafter Roof - 24inOC - 2x8 - R19 ins.</v>
      </c>
      <c r="B1136" s="70"/>
      <c r="C1136" s="70"/>
      <c r="D1136" s="70"/>
      <c r="E1136" s="70"/>
      <c r="F1136" s="70"/>
      <c r="G1136" s="70"/>
      <c r="H1136" s="70"/>
      <c r="I1136" s="70"/>
      <c r="J1136" s="70"/>
      <c r="K1136" s="70"/>
      <c r="L1136" s="70"/>
      <c r="M1136" s="70"/>
      <c r="N1136" s="70"/>
      <c r="O1136" s="70"/>
      <c r="P1136" s="70"/>
      <c r="Q1136" s="70"/>
      <c r="R1136" s="70"/>
      <c r="S1136" s="70"/>
      <c r="T1136" s="70"/>
      <c r="U1136" s="70"/>
      <c r="V1136" s="70"/>
      <c r="W1136" s="70"/>
      <c r="X1136" s="70"/>
      <c r="Y1136" s="70"/>
      <c r="Z1136" s="70"/>
      <c r="AA1136" s="70"/>
      <c r="AB1136" s="97" t="s">
        <v>3250</v>
      </c>
      <c r="AC1136" s="97" t="s">
        <v>4022</v>
      </c>
      <c r="AD1136" s="102" t="str">
        <f>MaterialsTable[[#This Row],[FramingMaterial]]&amp;" Framed "&amp;MaterialsTable[[#This Row],[Framing Configuration]]&amp;" "&amp;MaterialsTable[[#This Row],[Framing Depth]]&amp;" R-"&amp;MaterialsTable[[#This Row],[CavityInsulation (R-XX)]]&amp;" ins."</f>
        <v>Wood Framed Roof24inOC 7_25In R-19 ins.</v>
      </c>
      <c r="AE1136" s="97" t="s">
        <v>4020</v>
      </c>
      <c r="AF1136" s="97" t="s">
        <v>4018</v>
      </c>
      <c r="AG1136" s="98" t="s">
        <v>4013</v>
      </c>
      <c r="AH1136" s="100" t="s">
        <v>3927</v>
      </c>
      <c r="AI1136" s="98">
        <v>19</v>
      </c>
      <c r="AJ1136" s="98">
        <v>17.035799999999998</v>
      </c>
      <c r="AK1136" s="99"/>
    </row>
    <row r="1137" spans="1:37">
      <c r="A1137" s="97" t="str">
        <f>CONCATENATE(MaterialsTable[[#This Row],[Code Category]]," - ",RIGHT(MaterialsTable[[#This Row],[Framing Configuration]],6)," - ",MaterialsTable[[#This Row],[FramingSize]]," - R",MaterialsTable[[#This Row],[CavityInsulation (R-XX)]]," ins.")</f>
        <v>Wood Frame Rafter Roof - 24inOC - 2x8 - R21 ins.</v>
      </c>
      <c r="B1137" s="70"/>
      <c r="C1137" s="70"/>
      <c r="D1137" s="70"/>
      <c r="E1137" s="70"/>
      <c r="F1137" s="70"/>
      <c r="G1137" s="70"/>
      <c r="H1137" s="70"/>
      <c r="I1137" s="70"/>
      <c r="J1137" s="70"/>
      <c r="K1137" s="70"/>
      <c r="L1137" s="70"/>
      <c r="M1137" s="70"/>
      <c r="N1137" s="70"/>
      <c r="O1137" s="70"/>
      <c r="P1137" s="70"/>
      <c r="Q1137" s="70"/>
      <c r="R1137" s="70"/>
      <c r="S1137" s="70"/>
      <c r="T1137" s="70"/>
      <c r="U1137" s="70"/>
      <c r="V1137" s="70"/>
      <c r="W1137" s="70"/>
      <c r="X1137" s="70"/>
      <c r="Y1137" s="70"/>
      <c r="Z1137" s="70"/>
      <c r="AA1137" s="70"/>
      <c r="AB1137" s="97" t="s">
        <v>3250</v>
      </c>
      <c r="AC1137" s="97" t="s">
        <v>4022</v>
      </c>
      <c r="AD1137" s="102" t="str">
        <f>MaterialsTable[[#This Row],[FramingMaterial]]&amp;" Framed "&amp;MaterialsTable[[#This Row],[Framing Configuration]]&amp;" "&amp;MaterialsTable[[#This Row],[Framing Depth]]&amp;" R-"&amp;MaterialsTable[[#This Row],[CavityInsulation (R-XX)]]&amp;" ins."</f>
        <v>Wood Framed Roof24inOC 7_25In R-21 ins.</v>
      </c>
      <c r="AE1137" s="97" t="s">
        <v>4020</v>
      </c>
      <c r="AF1137" s="97" t="s">
        <v>4018</v>
      </c>
      <c r="AG1137" s="98" t="s">
        <v>4013</v>
      </c>
      <c r="AH1137" s="100" t="s">
        <v>3927</v>
      </c>
      <c r="AI1137" s="98">
        <v>21</v>
      </c>
      <c r="AJ1137" s="98">
        <v>18.505400000000002</v>
      </c>
      <c r="AK1137" s="99"/>
    </row>
    <row r="1138" spans="1:37">
      <c r="A1138" s="97" t="str">
        <f>CONCATENATE(MaterialsTable[[#This Row],[Code Category]]," - ",RIGHT(MaterialsTable[[#This Row],[Framing Configuration]],6)," - ",MaterialsTable[[#This Row],[FramingSize]]," - R",MaterialsTable[[#This Row],[CavityInsulation (R-XX)]]," ins.")</f>
        <v>Wood Frame Rafter Roof - 24inOC - 2x10 - R22 ins.</v>
      </c>
      <c r="B1138" s="70"/>
      <c r="C1138" s="70"/>
      <c r="D1138" s="70"/>
      <c r="E1138" s="70"/>
      <c r="F1138" s="70"/>
      <c r="G1138" s="70"/>
      <c r="H1138" s="70"/>
      <c r="I1138" s="70"/>
      <c r="J1138" s="70"/>
      <c r="K1138" s="70"/>
      <c r="L1138" s="70"/>
      <c r="M1138" s="70"/>
      <c r="N1138" s="70"/>
      <c r="O1138" s="70"/>
      <c r="P1138" s="70"/>
      <c r="Q1138" s="70"/>
      <c r="R1138" s="70"/>
      <c r="S1138" s="70"/>
      <c r="T1138" s="70"/>
      <c r="U1138" s="70"/>
      <c r="V1138" s="70"/>
      <c r="W1138" s="70"/>
      <c r="X1138" s="70"/>
      <c r="Y1138" s="70"/>
      <c r="Z1138" s="70"/>
      <c r="AA1138" s="70"/>
      <c r="AB1138" s="97" t="s">
        <v>3250</v>
      </c>
      <c r="AC1138" s="97" t="s">
        <v>4022</v>
      </c>
      <c r="AD1138" s="102" t="str">
        <f>MaterialsTable[[#This Row],[FramingMaterial]]&amp;" Framed "&amp;MaterialsTable[[#This Row],[Framing Configuration]]&amp;" "&amp;MaterialsTable[[#This Row],[Framing Depth]]&amp;" R-"&amp;MaterialsTable[[#This Row],[CavityInsulation (R-XX)]]&amp;" ins."</f>
        <v>Wood Framed Roof24inOC 9_25In R-22 ins.</v>
      </c>
      <c r="AE1138" s="97" t="s">
        <v>4020</v>
      </c>
      <c r="AF1138" s="97" t="s">
        <v>4018</v>
      </c>
      <c r="AG1138" s="98" t="s">
        <v>4014</v>
      </c>
      <c r="AH1138" s="100" t="s">
        <v>3948</v>
      </c>
      <c r="AI1138" s="98">
        <v>22</v>
      </c>
      <c r="AJ1138" s="98">
        <v>20.0334</v>
      </c>
      <c r="AK1138" s="99"/>
    </row>
    <row r="1139" spans="1:37">
      <c r="A1139" s="97" t="str">
        <f>CONCATENATE(MaterialsTable[[#This Row],[Code Category]]," - ",RIGHT(MaterialsTable[[#This Row],[Framing Configuration]],6)," - ",MaterialsTable[[#This Row],[FramingSize]]," - R",MaterialsTable[[#This Row],[CavityInsulation (R-XX)]]," ins.")</f>
        <v>Wood Frame Rafter Roof - 24inOC - 2x10 - R25 ins.</v>
      </c>
      <c r="B1139" s="70"/>
      <c r="C1139" s="70"/>
      <c r="D1139" s="70"/>
      <c r="E1139" s="70"/>
      <c r="F1139" s="70"/>
      <c r="G1139" s="70"/>
      <c r="H1139" s="70"/>
      <c r="I1139" s="70"/>
      <c r="J1139" s="70"/>
      <c r="K1139" s="70"/>
      <c r="L1139" s="70"/>
      <c r="M1139" s="70"/>
      <c r="N1139" s="70"/>
      <c r="O1139" s="70"/>
      <c r="P1139" s="70"/>
      <c r="Q1139" s="70"/>
      <c r="R1139" s="70"/>
      <c r="S1139" s="70"/>
      <c r="T1139" s="70"/>
      <c r="U1139" s="70"/>
      <c r="V1139" s="70"/>
      <c r="W1139" s="70"/>
      <c r="X1139" s="70"/>
      <c r="Y1139" s="70"/>
      <c r="Z1139" s="70"/>
      <c r="AA1139" s="70"/>
      <c r="AB1139" s="97" t="s">
        <v>3250</v>
      </c>
      <c r="AC1139" s="97" t="s">
        <v>4022</v>
      </c>
      <c r="AD1139" s="102" t="str">
        <f>MaterialsTable[[#This Row],[FramingMaterial]]&amp;" Framed "&amp;MaterialsTable[[#This Row],[Framing Configuration]]&amp;" "&amp;MaterialsTable[[#This Row],[Framing Depth]]&amp;" R-"&amp;MaterialsTable[[#This Row],[CavityInsulation (R-XX)]]&amp;" ins."</f>
        <v>Wood Framed Roof24inOC 9_25In R-25 ins.</v>
      </c>
      <c r="AE1139" s="97" t="s">
        <v>4020</v>
      </c>
      <c r="AF1139" s="97" t="s">
        <v>4018</v>
      </c>
      <c r="AG1139" s="98" t="s">
        <v>4014</v>
      </c>
      <c r="AH1139" s="100" t="s">
        <v>3948</v>
      </c>
      <c r="AI1139" s="98">
        <v>25</v>
      </c>
      <c r="AJ1139" s="98">
        <v>22.299499999999998</v>
      </c>
      <c r="AK1139" s="99"/>
    </row>
    <row r="1140" spans="1:37">
      <c r="A1140" s="97" t="str">
        <f>CONCATENATE(MaterialsTable[[#This Row],[Code Category]]," - ",RIGHT(MaterialsTable[[#This Row],[Framing Configuration]],6)," - ",MaterialsTable[[#This Row],[FramingSize]]," - R",MaterialsTable[[#This Row],[CavityInsulation (R-XX)]]," ins.")</f>
        <v>Wood Frame Rafter Roof - 24inOC - 2x10 - R30 ins.</v>
      </c>
      <c r="B1140" s="70"/>
      <c r="C1140" s="70"/>
      <c r="D1140" s="70"/>
      <c r="E1140" s="70"/>
      <c r="F1140" s="70"/>
      <c r="G1140" s="70"/>
      <c r="H1140" s="70"/>
      <c r="I1140" s="70"/>
      <c r="J1140" s="70"/>
      <c r="K1140" s="70"/>
      <c r="L1140" s="70"/>
      <c r="M1140" s="70"/>
      <c r="N1140" s="70"/>
      <c r="O1140" s="70"/>
      <c r="P1140" s="70"/>
      <c r="Q1140" s="70"/>
      <c r="R1140" s="70"/>
      <c r="S1140" s="70"/>
      <c r="T1140" s="70"/>
      <c r="U1140" s="70"/>
      <c r="V1140" s="70"/>
      <c r="W1140" s="70"/>
      <c r="X1140" s="70"/>
      <c r="Y1140" s="70"/>
      <c r="Z1140" s="70"/>
      <c r="AA1140" s="70"/>
      <c r="AB1140" s="97" t="s">
        <v>3250</v>
      </c>
      <c r="AC1140" s="97" t="s">
        <v>4022</v>
      </c>
      <c r="AD1140" s="102" t="str">
        <f>MaterialsTable[[#This Row],[FramingMaterial]]&amp;" Framed "&amp;MaterialsTable[[#This Row],[Framing Configuration]]&amp;" "&amp;MaterialsTable[[#This Row],[Framing Depth]]&amp;" R-"&amp;MaterialsTable[[#This Row],[CavityInsulation (R-XX)]]&amp;" ins."</f>
        <v>Wood Framed Roof24inOC 9_25In R-30 ins.</v>
      </c>
      <c r="AE1140" s="97" t="s">
        <v>4020</v>
      </c>
      <c r="AF1140" s="97" t="s">
        <v>4018</v>
      </c>
      <c r="AG1140" s="98" t="s">
        <v>4014</v>
      </c>
      <c r="AH1140" s="100" t="s">
        <v>3948</v>
      </c>
      <c r="AI1140" s="98">
        <v>30</v>
      </c>
      <c r="AJ1140" s="98">
        <v>25.877199999999998</v>
      </c>
      <c r="AK1140" s="99"/>
    </row>
    <row r="1141" spans="1:37">
      <c r="A1141" s="97" t="str">
        <f>CONCATENATE(MaterialsTable[[#This Row],[Code Category]]," - ",RIGHT(MaterialsTable[[#This Row],[Framing Configuration]],6)," - ",MaterialsTable[[#This Row],[FramingSize]]," - R",MaterialsTable[[#This Row],[CavityInsulation (R-XX)]]," ins.")</f>
        <v>Wood Frame Rafter Roof - 24inOC - 2x12 - R30 ins.</v>
      </c>
      <c r="B1141" s="70"/>
      <c r="C1141" s="70"/>
      <c r="D1141" s="70"/>
      <c r="E1141" s="70"/>
      <c r="F1141" s="70"/>
      <c r="G1141" s="70"/>
      <c r="H1141" s="70"/>
      <c r="I1141" s="70"/>
      <c r="J1141" s="70"/>
      <c r="K1141" s="70"/>
      <c r="L1141" s="70"/>
      <c r="M1141" s="70"/>
      <c r="N1141" s="70"/>
      <c r="O1141" s="70"/>
      <c r="P1141" s="70"/>
      <c r="Q1141" s="70"/>
      <c r="R1141" s="70"/>
      <c r="S1141" s="70"/>
      <c r="T1141" s="70"/>
      <c r="U1141" s="70"/>
      <c r="V1141" s="70"/>
      <c r="W1141" s="70"/>
      <c r="X1141" s="70"/>
      <c r="Y1141" s="70"/>
      <c r="Z1141" s="70"/>
      <c r="AA1141" s="70"/>
      <c r="AB1141" s="97" t="s">
        <v>3250</v>
      </c>
      <c r="AC1141" s="97" t="s">
        <v>4022</v>
      </c>
      <c r="AD1141" s="102" t="str">
        <f>MaterialsTable[[#This Row],[FramingMaterial]]&amp;" Framed "&amp;MaterialsTable[[#This Row],[Framing Configuration]]&amp;" "&amp;MaterialsTable[[#This Row],[Framing Depth]]&amp;" R-"&amp;MaterialsTable[[#This Row],[CavityInsulation (R-XX)]]&amp;" ins."</f>
        <v>Wood Framed Roof24inOC 11_25In R-30 ins.</v>
      </c>
      <c r="AE1141" s="97" t="s">
        <v>4020</v>
      </c>
      <c r="AF1141" s="97" t="s">
        <v>4018</v>
      </c>
      <c r="AG1141" s="98" t="s">
        <v>4015</v>
      </c>
      <c r="AH1141" s="100" t="s">
        <v>3950</v>
      </c>
      <c r="AI1141" s="98">
        <v>30</v>
      </c>
      <c r="AJ1141" s="98">
        <v>26.820399999999999</v>
      </c>
      <c r="AK1141" s="99"/>
    </row>
    <row r="1142" spans="1:37">
      <c r="A1142" s="97" t="str">
        <f>CONCATENATE(MaterialsTable[[#This Row],[Code Category]]," - ",RIGHT(MaterialsTable[[#This Row],[Framing Configuration]],6)," - ",MaterialsTable[[#This Row],[FramingSize]]," - R",MaterialsTable[[#This Row],[CavityInsulation (R-XX)]]," ins.")</f>
        <v>Wood Frame Rafter Roof - 24inOC - 2x12 - R38 ins.</v>
      </c>
      <c r="B1142" s="70"/>
      <c r="C1142" s="70"/>
      <c r="D1142" s="70"/>
      <c r="E1142" s="70"/>
      <c r="F1142" s="70"/>
      <c r="G1142" s="70"/>
      <c r="H1142" s="70"/>
      <c r="I1142" s="70"/>
      <c r="J1142" s="70"/>
      <c r="K1142" s="70"/>
      <c r="L1142" s="70"/>
      <c r="M1142" s="70"/>
      <c r="N1142" s="70"/>
      <c r="O1142" s="70"/>
      <c r="P1142" s="70"/>
      <c r="Q1142" s="70"/>
      <c r="R1142" s="70"/>
      <c r="S1142" s="70"/>
      <c r="T1142" s="70"/>
      <c r="U1142" s="70"/>
      <c r="V1142" s="70"/>
      <c r="W1142" s="70"/>
      <c r="X1142" s="70"/>
      <c r="Y1142" s="70"/>
      <c r="Z1142" s="70"/>
      <c r="AA1142" s="70"/>
      <c r="AB1142" s="97" t="s">
        <v>3250</v>
      </c>
      <c r="AC1142" s="97" t="s">
        <v>4022</v>
      </c>
      <c r="AD1142" s="102" t="str">
        <f>MaterialsTable[[#This Row],[FramingMaterial]]&amp;" Framed "&amp;MaterialsTable[[#This Row],[Framing Configuration]]&amp;" "&amp;MaterialsTable[[#This Row],[Framing Depth]]&amp;" R-"&amp;MaterialsTable[[#This Row],[CavityInsulation (R-XX)]]&amp;" ins."</f>
        <v>Wood Framed Roof24inOC 11_25In R-38 ins.</v>
      </c>
      <c r="AE1142" s="97" t="s">
        <v>4020</v>
      </c>
      <c r="AF1142" s="97" t="s">
        <v>4018</v>
      </c>
      <c r="AG1142" s="98" t="s">
        <v>4015</v>
      </c>
      <c r="AH1142" s="100" t="s">
        <v>3950</v>
      </c>
      <c r="AI1142" s="98">
        <v>38</v>
      </c>
      <c r="AJ1142" s="98">
        <v>32.511099999999999</v>
      </c>
      <c r="AK1142" s="99"/>
    </row>
    <row r="1143" spans="1:37">
      <c r="A1143" s="97" t="str">
        <f>CONCATENATE(MaterialsTable[[#This Row],[Code Category]]," - ",RIGHT(MaterialsTable[[#This Row],[Framing Configuration]],6)," - ",MaterialsTable[[#This Row],[FramingSize]]," - R",MaterialsTable[[#This Row],[CavityInsulation (R-XX)]]," ins.")</f>
        <v>Wood Frame Rafter Roof - 24inOC - 2x14 - R38 ins.</v>
      </c>
      <c r="B1143" s="70"/>
      <c r="C1143" s="70"/>
      <c r="D1143" s="70"/>
      <c r="E1143" s="70"/>
      <c r="F1143" s="70"/>
      <c r="G1143" s="70"/>
      <c r="H1143" s="70"/>
      <c r="I1143" s="70"/>
      <c r="J1143" s="70"/>
      <c r="K1143" s="70"/>
      <c r="L1143" s="70"/>
      <c r="M1143" s="70"/>
      <c r="N1143" s="70"/>
      <c r="O1143" s="70"/>
      <c r="P1143" s="70"/>
      <c r="Q1143" s="70"/>
      <c r="R1143" s="70"/>
      <c r="S1143" s="70"/>
      <c r="T1143" s="70"/>
      <c r="U1143" s="70"/>
      <c r="V1143" s="70"/>
      <c r="W1143" s="70"/>
      <c r="X1143" s="70"/>
      <c r="Y1143" s="70"/>
      <c r="Z1143" s="70"/>
      <c r="AA1143" s="70"/>
      <c r="AB1143" s="97" t="s">
        <v>3250</v>
      </c>
      <c r="AC1143" s="97" t="s">
        <v>4022</v>
      </c>
      <c r="AD1143" s="102" t="str">
        <f>MaterialsTable[[#This Row],[FramingMaterial]]&amp;" Framed "&amp;MaterialsTable[[#This Row],[Framing Configuration]]&amp;" "&amp;MaterialsTable[[#This Row],[Framing Depth]]&amp;" R-"&amp;MaterialsTable[[#This Row],[CavityInsulation (R-XX)]]&amp;" ins."</f>
        <v>Wood Framed Roof24inOC 13_25In R-38 ins.</v>
      </c>
      <c r="AE1143" s="97" t="s">
        <v>4020</v>
      </c>
      <c r="AF1143" s="97" t="s">
        <v>4018</v>
      </c>
      <c r="AG1143" s="98" t="s">
        <v>4016</v>
      </c>
      <c r="AH1143" s="97" t="s">
        <v>4017</v>
      </c>
      <c r="AI1143" s="98">
        <v>38</v>
      </c>
      <c r="AJ1143" s="98">
        <v>10</v>
      </c>
      <c r="AK1143" s="99"/>
    </row>
    <row r="1144" spans="1:37">
      <c r="A1144" s="70"/>
      <c r="B1144" s="70"/>
      <c r="C1144" s="70"/>
      <c r="D1144" s="70"/>
      <c r="E1144" s="70"/>
      <c r="F1144" s="70"/>
      <c r="G1144" s="70"/>
      <c r="H1144" s="70"/>
      <c r="I1144" s="70"/>
      <c r="J1144" s="70"/>
      <c r="K1144" s="70"/>
      <c r="L1144" s="70"/>
      <c r="M1144" s="70"/>
      <c r="N1144" s="70"/>
      <c r="O1144" s="70"/>
      <c r="P1144" s="70"/>
      <c r="Q1144" s="70"/>
      <c r="R1144" s="70"/>
      <c r="S1144" s="70"/>
      <c r="T1144" s="70"/>
      <c r="U1144" s="70"/>
      <c r="V1144" s="70"/>
      <c r="W1144" s="70"/>
      <c r="X1144" s="70"/>
      <c r="Y1144" s="70"/>
      <c r="Z1144" s="70"/>
      <c r="AA1144" s="70"/>
      <c r="AB1144" s="70"/>
      <c r="AC1144" s="70"/>
      <c r="AD1144" s="70"/>
    </row>
    <row r="1145" spans="1:37">
      <c r="A1145" s="70"/>
      <c r="B1145" s="70"/>
      <c r="C1145" s="70"/>
      <c r="D1145" s="70"/>
      <c r="E1145" s="70"/>
      <c r="F1145" s="70"/>
      <c r="G1145" s="70"/>
      <c r="H1145" s="70"/>
      <c r="I1145" s="70"/>
      <c r="J1145" s="70"/>
      <c r="K1145" s="70"/>
      <c r="L1145" s="70"/>
      <c r="M1145" s="70"/>
      <c r="N1145" s="70"/>
      <c r="O1145" s="70"/>
      <c r="P1145" s="70"/>
      <c r="Q1145" s="70"/>
      <c r="R1145" s="70"/>
      <c r="S1145" s="70"/>
      <c r="T1145" s="70"/>
      <c r="U1145" s="70"/>
      <c r="V1145" s="70"/>
      <c r="W1145" s="70"/>
      <c r="X1145" s="70"/>
      <c r="Y1145" s="70"/>
      <c r="Z1145" s="70"/>
      <c r="AA1145" s="70"/>
      <c r="AB1145" s="70"/>
      <c r="AC1145" s="70"/>
      <c r="AD1145" s="70"/>
    </row>
    <row r="1146" spans="1:37">
      <c r="A1146" s="70"/>
      <c r="B1146" s="70"/>
      <c r="C1146" s="70"/>
      <c r="D1146" s="70"/>
      <c r="E1146" s="70"/>
      <c r="F1146" s="70"/>
      <c r="G1146" s="70"/>
      <c r="H1146" s="70"/>
      <c r="I1146" s="70"/>
      <c r="J1146" s="70"/>
      <c r="K1146" s="70"/>
      <c r="L1146" s="70"/>
      <c r="M1146" s="70"/>
      <c r="N1146" s="70"/>
      <c r="O1146" s="70"/>
      <c r="P1146" s="70"/>
      <c r="Q1146" s="70"/>
      <c r="R1146" s="70"/>
      <c r="S1146" s="70"/>
      <c r="T1146" s="70"/>
      <c r="U1146" s="70"/>
      <c r="V1146" s="70"/>
      <c r="W1146" s="70"/>
      <c r="X1146" s="70"/>
      <c r="Y1146" s="70"/>
      <c r="Z1146" s="70"/>
      <c r="AA1146" s="70"/>
      <c r="AB1146" s="70"/>
      <c r="AC1146" s="70"/>
      <c r="AD1146" s="70"/>
    </row>
    <row r="1147" spans="1:37">
      <c r="A1147" s="70"/>
      <c r="B1147" s="70"/>
      <c r="C1147" s="70"/>
      <c r="D1147" s="70"/>
      <c r="E1147" s="70"/>
      <c r="F1147" s="70"/>
      <c r="G1147" s="70"/>
      <c r="H1147" s="70"/>
      <c r="I1147" s="70"/>
      <c r="J1147" s="70"/>
      <c r="K1147" s="70"/>
      <c r="L1147" s="70"/>
      <c r="M1147" s="70"/>
      <c r="N1147" s="70"/>
      <c r="O1147" s="70"/>
      <c r="P1147" s="70"/>
      <c r="Q1147" s="70"/>
      <c r="R1147" s="70"/>
      <c r="S1147" s="70"/>
      <c r="T1147" s="70"/>
      <c r="U1147" s="70"/>
      <c r="V1147" s="70"/>
      <c r="W1147" s="70"/>
      <c r="X1147" s="70"/>
      <c r="Y1147" s="70"/>
      <c r="Z1147" s="70"/>
      <c r="AA1147" s="70"/>
      <c r="AB1147" s="70"/>
      <c r="AC1147" s="70"/>
      <c r="AD1147" s="70"/>
    </row>
    <row r="1148" spans="1:37">
      <c r="A1148" s="70"/>
      <c r="B1148" s="70"/>
      <c r="C1148" s="70"/>
      <c r="D1148" s="70"/>
      <c r="E1148" s="70"/>
      <c r="F1148" s="70"/>
      <c r="G1148" s="70"/>
      <c r="H1148" s="70"/>
      <c r="I1148" s="70"/>
      <c r="J1148" s="70"/>
      <c r="K1148" s="70"/>
      <c r="L1148" s="70"/>
      <c r="M1148" s="70"/>
      <c r="N1148" s="70"/>
      <c r="O1148" s="70"/>
      <c r="P1148" s="70"/>
      <c r="Q1148" s="70"/>
      <c r="R1148" s="70"/>
      <c r="S1148" s="70"/>
      <c r="T1148" s="70"/>
      <c r="U1148" s="70"/>
      <c r="V1148" s="70"/>
      <c r="W1148" s="70"/>
      <c r="X1148" s="70"/>
      <c r="Y1148" s="70"/>
      <c r="Z1148" s="70"/>
      <c r="AA1148" s="70"/>
      <c r="AB1148" s="70"/>
      <c r="AC1148" s="70"/>
      <c r="AD1148" s="70"/>
    </row>
    <row r="1149" spans="1:37">
      <c r="A1149" s="70"/>
      <c r="B1149" s="70"/>
      <c r="C1149" s="70"/>
      <c r="D1149" s="70"/>
      <c r="E1149" s="70"/>
      <c r="F1149" s="70"/>
      <c r="G1149" s="70"/>
      <c r="H1149" s="70"/>
      <c r="I1149" s="70"/>
      <c r="J1149" s="70"/>
      <c r="K1149" s="70"/>
      <c r="L1149" s="70"/>
      <c r="M1149" s="70"/>
      <c r="N1149" s="70"/>
      <c r="O1149" s="70"/>
      <c r="P1149" s="70"/>
      <c r="Q1149" s="70"/>
      <c r="R1149" s="70"/>
      <c r="S1149" s="70"/>
      <c r="T1149" s="70"/>
      <c r="U1149" s="70"/>
      <c r="V1149" s="70"/>
      <c r="W1149" s="70"/>
      <c r="X1149" s="70"/>
      <c r="Y1149" s="70"/>
      <c r="Z1149" s="70"/>
      <c r="AA1149" s="70"/>
      <c r="AB1149" s="70"/>
      <c r="AC1149" s="70"/>
      <c r="AD1149" s="70"/>
    </row>
    <row r="1150" spans="1:37">
      <c r="A1150" s="70"/>
      <c r="B1150" s="70"/>
      <c r="C1150" s="70"/>
      <c r="D1150" s="70"/>
      <c r="E1150" s="70"/>
      <c r="F1150" s="70"/>
      <c r="G1150" s="70"/>
      <c r="H1150" s="70"/>
      <c r="I1150" s="70"/>
      <c r="J1150" s="70"/>
      <c r="K1150" s="70"/>
      <c r="L1150" s="70"/>
      <c r="M1150" s="70"/>
      <c r="N1150" s="70"/>
      <c r="O1150" s="70"/>
      <c r="P1150" s="70"/>
      <c r="Q1150" s="70"/>
      <c r="R1150" s="70"/>
      <c r="S1150" s="70"/>
      <c r="T1150" s="70"/>
      <c r="U1150" s="70"/>
      <c r="V1150" s="70"/>
      <c r="W1150" s="70"/>
      <c r="X1150" s="70"/>
      <c r="Y1150" s="70"/>
      <c r="Z1150" s="70"/>
      <c r="AA1150" s="70"/>
      <c r="AB1150" s="70"/>
      <c r="AC1150" s="70"/>
      <c r="AD1150" s="70"/>
    </row>
    <row r="1151" spans="1:37">
      <c r="A1151" s="70"/>
      <c r="B1151" s="70"/>
      <c r="C1151" s="70"/>
      <c r="D1151" s="70"/>
      <c r="E1151" s="70"/>
      <c r="F1151" s="70"/>
      <c r="G1151" s="70"/>
      <c r="H1151" s="70"/>
      <c r="I1151" s="70"/>
      <c r="J1151" s="70"/>
      <c r="K1151" s="70"/>
      <c r="L1151" s="70"/>
      <c r="M1151" s="70"/>
      <c r="N1151" s="70"/>
      <c r="O1151" s="70"/>
      <c r="P1151" s="70"/>
      <c r="Q1151" s="70"/>
      <c r="R1151" s="70"/>
      <c r="S1151" s="70"/>
      <c r="T1151" s="70"/>
      <c r="U1151" s="70"/>
      <c r="V1151" s="70"/>
      <c r="W1151" s="70"/>
      <c r="X1151" s="70"/>
      <c r="Y1151" s="70"/>
      <c r="Z1151" s="70"/>
      <c r="AA1151" s="70"/>
      <c r="AB1151" s="70"/>
      <c r="AC1151" s="70"/>
      <c r="AD1151" s="70"/>
    </row>
    <row r="1152" spans="1:37">
      <c r="A1152" s="70"/>
      <c r="B1152" s="70"/>
      <c r="C1152" s="70"/>
      <c r="D1152" s="70"/>
      <c r="E1152" s="70"/>
      <c r="F1152" s="70"/>
      <c r="G1152" s="70"/>
      <c r="H1152" s="70"/>
      <c r="I1152" s="70"/>
      <c r="J1152" s="70"/>
      <c r="K1152" s="70"/>
      <c r="L1152" s="70"/>
      <c r="M1152" s="70"/>
      <c r="N1152" s="70"/>
      <c r="O1152" s="70"/>
      <c r="P1152" s="70"/>
      <c r="Q1152" s="70"/>
      <c r="R1152" s="70"/>
      <c r="S1152" s="70"/>
      <c r="T1152" s="70"/>
      <c r="U1152" s="70"/>
      <c r="V1152" s="70"/>
      <c r="W1152" s="70"/>
      <c r="X1152" s="70"/>
      <c r="Y1152" s="70"/>
      <c r="Z1152" s="70"/>
      <c r="AA1152" s="70"/>
      <c r="AB1152" s="70"/>
      <c r="AC1152" s="70"/>
      <c r="AD1152" s="70"/>
    </row>
    <row r="1153" spans="1:30">
      <c r="A1153" s="70"/>
      <c r="B1153" s="70"/>
      <c r="C1153" s="70"/>
      <c r="D1153" s="70"/>
      <c r="E1153" s="70"/>
      <c r="F1153" s="70"/>
      <c r="G1153" s="70"/>
      <c r="H1153" s="70"/>
      <c r="I1153" s="70"/>
      <c r="J1153" s="70"/>
      <c r="K1153" s="70"/>
      <c r="L1153" s="70"/>
      <c r="M1153" s="70"/>
      <c r="N1153" s="70"/>
      <c r="O1153" s="70"/>
      <c r="P1153" s="70"/>
      <c r="Q1153" s="70"/>
      <c r="R1153" s="70"/>
      <c r="S1153" s="70"/>
      <c r="T1153" s="70"/>
      <c r="U1153" s="70"/>
      <c r="V1153" s="70"/>
      <c r="W1153" s="70"/>
      <c r="X1153" s="70"/>
      <c r="Y1153" s="70"/>
      <c r="Z1153" s="70"/>
      <c r="AA1153" s="70"/>
      <c r="AB1153" s="70"/>
      <c r="AC1153" s="70"/>
      <c r="AD1153" s="70"/>
    </row>
    <row r="1154" spans="1:30">
      <c r="A1154" s="70"/>
      <c r="B1154" s="70"/>
      <c r="C1154" s="70"/>
      <c r="D1154" s="70"/>
      <c r="E1154" s="70"/>
      <c r="F1154" s="70"/>
      <c r="G1154" s="70"/>
      <c r="H1154" s="70"/>
      <c r="I1154" s="70"/>
      <c r="J1154" s="70"/>
      <c r="K1154" s="70"/>
      <c r="L1154" s="70"/>
      <c r="M1154" s="70"/>
      <c r="N1154" s="70"/>
      <c r="O1154" s="70"/>
      <c r="P1154" s="70"/>
      <c r="Q1154" s="70"/>
      <c r="R1154" s="70"/>
      <c r="S1154" s="70"/>
      <c r="T1154" s="70"/>
      <c r="U1154" s="70"/>
      <c r="V1154" s="70"/>
      <c r="W1154" s="70"/>
      <c r="X1154" s="70"/>
      <c r="Y1154" s="70"/>
      <c r="Z1154" s="70"/>
      <c r="AA1154" s="70"/>
      <c r="AB1154" s="70"/>
      <c r="AC1154" s="70"/>
      <c r="AD1154" s="70"/>
    </row>
    <row r="1155" spans="1:30">
      <c r="A1155" s="70"/>
      <c r="B1155" s="70"/>
      <c r="C1155" s="70"/>
      <c r="D1155" s="70"/>
      <c r="E1155" s="70"/>
      <c r="F1155" s="70"/>
      <c r="G1155" s="70"/>
      <c r="H1155" s="70"/>
      <c r="I1155" s="70"/>
      <c r="J1155" s="70"/>
      <c r="K1155" s="70"/>
      <c r="L1155" s="70"/>
      <c r="M1155" s="70"/>
      <c r="N1155" s="70"/>
      <c r="O1155" s="70"/>
      <c r="P1155" s="70"/>
      <c r="Q1155" s="70"/>
      <c r="R1155" s="70"/>
      <c r="S1155" s="70"/>
      <c r="T1155" s="70"/>
      <c r="U1155" s="70"/>
      <c r="V1155" s="70"/>
      <c r="W1155" s="70"/>
      <c r="X1155" s="70"/>
      <c r="Y1155" s="70"/>
      <c r="Z1155" s="70"/>
      <c r="AA1155" s="70"/>
      <c r="AB1155" s="70"/>
      <c r="AC1155" s="70"/>
      <c r="AD1155" s="70"/>
    </row>
    <row r="1156" spans="1:30">
      <c r="A1156" s="70"/>
      <c r="B1156" s="70"/>
      <c r="C1156" s="70"/>
      <c r="D1156" s="70"/>
      <c r="E1156" s="70"/>
      <c r="F1156" s="70"/>
      <c r="G1156" s="70"/>
      <c r="H1156" s="70"/>
      <c r="I1156" s="70"/>
      <c r="J1156" s="70"/>
      <c r="K1156" s="70"/>
      <c r="L1156" s="70"/>
      <c r="M1156" s="70"/>
      <c r="N1156" s="70"/>
      <c r="O1156" s="70"/>
      <c r="P1156" s="70"/>
      <c r="Q1156" s="70"/>
      <c r="R1156" s="70"/>
      <c r="S1156" s="70"/>
      <c r="T1156" s="70"/>
      <c r="U1156" s="70"/>
      <c r="V1156" s="70"/>
      <c r="W1156" s="70"/>
      <c r="X1156" s="70"/>
      <c r="Y1156" s="70"/>
      <c r="Z1156" s="70"/>
      <c r="AA1156" s="70"/>
      <c r="AB1156" s="70"/>
      <c r="AC1156" s="70"/>
      <c r="AD1156" s="70"/>
    </row>
    <row r="1157" spans="1:30">
      <c r="A1157" s="70"/>
      <c r="B1157" s="70"/>
      <c r="C1157" s="70"/>
      <c r="D1157" s="70"/>
      <c r="E1157" s="70"/>
      <c r="F1157" s="70"/>
      <c r="G1157" s="70"/>
      <c r="H1157" s="70"/>
      <c r="I1157" s="70"/>
      <c r="J1157" s="70"/>
      <c r="K1157" s="70"/>
      <c r="L1157" s="70"/>
      <c r="M1157" s="70"/>
      <c r="N1157" s="70"/>
      <c r="O1157" s="70"/>
      <c r="P1157" s="70"/>
      <c r="Q1157" s="70"/>
      <c r="R1157" s="70"/>
      <c r="S1157" s="70"/>
      <c r="T1157" s="70"/>
      <c r="U1157" s="70"/>
      <c r="V1157" s="70"/>
      <c r="W1157" s="70"/>
      <c r="X1157" s="70"/>
      <c r="Y1157" s="70"/>
      <c r="Z1157" s="70"/>
      <c r="AA1157" s="70"/>
      <c r="AB1157" s="70"/>
      <c r="AC1157" s="70"/>
      <c r="AD1157" s="70"/>
    </row>
    <row r="1158" spans="1:30">
      <c r="A1158" s="70"/>
      <c r="B1158" s="70"/>
      <c r="C1158" s="70"/>
      <c r="D1158" s="70"/>
      <c r="E1158" s="70"/>
      <c r="F1158" s="70"/>
      <c r="G1158" s="70"/>
      <c r="H1158" s="70"/>
      <c r="I1158" s="70"/>
      <c r="J1158" s="70"/>
      <c r="K1158" s="70"/>
      <c r="L1158" s="70"/>
      <c r="M1158" s="70"/>
      <c r="N1158" s="70"/>
      <c r="O1158" s="70"/>
      <c r="P1158" s="70"/>
      <c r="Q1158" s="70"/>
      <c r="R1158" s="70"/>
      <c r="S1158" s="70"/>
      <c r="T1158" s="70"/>
      <c r="U1158" s="70"/>
      <c r="V1158" s="70"/>
      <c r="W1158" s="70"/>
      <c r="X1158" s="70"/>
      <c r="Y1158" s="70"/>
      <c r="Z1158" s="70"/>
      <c r="AA1158" s="70"/>
      <c r="AB1158" s="70"/>
      <c r="AC1158" s="70"/>
      <c r="AD1158" s="70"/>
    </row>
    <row r="1159" spans="1:30">
      <c r="A1159" s="70"/>
      <c r="B1159" s="70"/>
      <c r="C1159" s="70"/>
      <c r="D1159" s="70"/>
      <c r="E1159" s="70"/>
      <c r="F1159" s="70"/>
      <c r="G1159" s="70"/>
      <c r="H1159" s="70"/>
      <c r="I1159" s="70"/>
      <c r="J1159" s="70"/>
      <c r="K1159" s="70"/>
      <c r="L1159" s="70"/>
      <c r="M1159" s="70"/>
      <c r="N1159" s="70"/>
      <c r="O1159" s="70"/>
      <c r="P1159" s="70"/>
      <c r="Q1159" s="70"/>
      <c r="R1159" s="70"/>
      <c r="S1159" s="70"/>
      <c r="T1159" s="70"/>
      <c r="U1159" s="70"/>
      <c r="V1159" s="70"/>
      <c r="W1159" s="70"/>
      <c r="X1159" s="70"/>
      <c r="Y1159" s="70"/>
      <c r="Z1159" s="70"/>
      <c r="AA1159" s="70"/>
      <c r="AB1159" s="70"/>
      <c r="AC1159" s="70"/>
      <c r="AD1159" s="70"/>
    </row>
    <row r="1160" spans="1:30">
      <c r="A1160" s="70"/>
      <c r="B1160" s="70"/>
      <c r="C1160" s="70"/>
      <c r="D1160" s="70"/>
      <c r="E1160" s="70"/>
      <c r="F1160" s="70"/>
      <c r="G1160" s="70"/>
      <c r="H1160" s="70"/>
      <c r="I1160" s="70"/>
      <c r="J1160" s="70"/>
      <c r="K1160" s="70"/>
      <c r="L1160" s="70"/>
      <c r="M1160" s="70"/>
      <c r="N1160" s="70"/>
      <c r="O1160" s="70"/>
      <c r="P1160" s="70"/>
      <c r="Q1160" s="70"/>
      <c r="R1160" s="70"/>
      <c r="S1160" s="70"/>
      <c r="T1160" s="70"/>
      <c r="U1160" s="70"/>
      <c r="V1160" s="70"/>
      <c r="W1160" s="70"/>
      <c r="X1160" s="70"/>
      <c r="Y1160" s="70"/>
      <c r="Z1160" s="70"/>
      <c r="AA1160" s="70"/>
      <c r="AB1160" s="70"/>
      <c r="AC1160" s="70"/>
      <c r="AD1160" s="70"/>
    </row>
    <row r="1161" spans="1:30">
      <c r="A1161" s="70"/>
      <c r="B1161" s="70"/>
      <c r="C1161" s="70"/>
      <c r="D1161" s="70"/>
      <c r="E1161" s="70"/>
      <c r="F1161" s="70"/>
      <c r="G1161" s="70"/>
      <c r="H1161" s="70"/>
      <c r="I1161" s="70"/>
      <c r="J1161" s="70"/>
      <c r="K1161" s="70"/>
      <c r="L1161" s="70"/>
      <c r="M1161" s="70"/>
      <c r="N1161" s="70"/>
      <c r="O1161" s="70"/>
      <c r="P1161" s="70"/>
      <c r="Q1161" s="70"/>
      <c r="R1161" s="70"/>
      <c r="S1161" s="70"/>
      <c r="T1161" s="70"/>
      <c r="U1161" s="70"/>
      <c r="V1161" s="70"/>
      <c r="W1161" s="70"/>
      <c r="X1161" s="70"/>
      <c r="Y1161" s="70"/>
      <c r="Z1161" s="70"/>
      <c r="AA1161" s="70"/>
      <c r="AB1161" s="70"/>
      <c r="AC1161" s="70"/>
      <c r="AD1161" s="70"/>
    </row>
    <row r="1162" spans="1:30">
      <c r="A1162" s="70"/>
      <c r="B1162" s="70"/>
      <c r="C1162" s="70"/>
      <c r="D1162" s="70"/>
      <c r="E1162" s="70"/>
      <c r="F1162" s="70"/>
      <c r="G1162" s="70"/>
      <c r="H1162" s="70"/>
      <c r="I1162" s="70"/>
      <c r="J1162" s="70"/>
      <c r="K1162" s="70"/>
      <c r="L1162" s="70"/>
      <c r="M1162" s="70"/>
      <c r="N1162" s="70"/>
      <c r="O1162" s="70"/>
      <c r="P1162" s="70"/>
      <c r="Q1162" s="70"/>
      <c r="R1162" s="70"/>
      <c r="S1162" s="70"/>
      <c r="T1162" s="70"/>
      <c r="U1162" s="70"/>
      <c r="V1162" s="70"/>
      <c r="W1162" s="70"/>
      <c r="X1162" s="70"/>
      <c r="Y1162" s="70"/>
      <c r="Z1162" s="70"/>
      <c r="AA1162" s="70"/>
      <c r="AB1162" s="70"/>
      <c r="AC1162" s="70"/>
      <c r="AD1162" s="70"/>
    </row>
    <row r="1163" spans="1:30">
      <c r="A1163" s="70"/>
      <c r="B1163" s="70"/>
      <c r="C1163" s="70"/>
      <c r="D1163" s="70"/>
      <c r="E1163" s="70"/>
      <c r="F1163" s="70"/>
      <c r="G1163" s="70"/>
      <c r="H1163" s="70"/>
      <c r="I1163" s="70"/>
      <c r="J1163" s="70"/>
      <c r="K1163" s="70"/>
      <c r="L1163" s="70"/>
      <c r="M1163" s="70"/>
      <c r="N1163" s="70"/>
      <c r="O1163" s="70"/>
      <c r="P1163" s="70"/>
      <c r="Q1163" s="70"/>
      <c r="R1163" s="70"/>
      <c r="S1163" s="70"/>
      <c r="T1163" s="70"/>
      <c r="U1163" s="70"/>
      <c r="V1163" s="70"/>
      <c r="W1163" s="70"/>
      <c r="X1163" s="70"/>
      <c r="Y1163" s="70"/>
      <c r="Z1163" s="70"/>
      <c r="AA1163" s="70"/>
      <c r="AB1163" s="70"/>
      <c r="AC1163" s="70"/>
      <c r="AD1163" s="70"/>
    </row>
    <row r="1164" spans="1:30">
      <c r="A1164" s="70"/>
      <c r="B1164" s="70"/>
      <c r="C1164" s="70"/>
      <c r="D1164" s="70"/>
      <c r="E1164" s="70"/>
      <c r="F1164" s="70"/>
      <c r="G1164" s="70"/>
      <c r="H1164" s="70"/>
      <c r="I1164" s="70"/>
      <c r="J1164" s="70"/>
      <c r="K1164" s="70"/>
      <c r="L1164" s="70"/>
      <c r="M1164" s="70"/>
      <c r="N1164" s="70"/>
      <c r="O1164" s="70"/>
      <c r="P1164" s="70"/>
      <c r="Q1164" s="70"/>
      <c r="R1164" s="70"/>
      <c r="S1164" s="70"/>
      <c r="T1164" s="70"/>
      <c r="U1164" s="70"/>
      <c r="V1164" s="70"/>
      <c r="W1164" s="70"/>
      <c r="X1164" s="70"/>
      <c r="Y1164" s="70"/>
      <c r="Z1164" s="70"/>
      <c r="AA1164" s="70"/>
      <c r="AB1164" s="70"/>
      <c r="AC1164" s="70"/>
      <c r="AD1164" s="70"/>
    </row>
    <row r="1165" spans="1:30">
      <c r="A1165" s="70"/>
      <c r="B1165" s="70"/>
      <c r="C1165" s="70"/>
      <c r="D1165" s="70"/>
      <c r="E1165" s="70"/>
      <c r="F1165" s="70"/>
      <c r="G1165" s="70"/>
      <c r="H1165" s="70"/>
      <c r="I1165" s="70"/>
      <c r="J1165" s="70"/>
      <c r="K1165" s="70"/>
      <c r="L1165" s="70"/>
      <c r="M1165" s="70"/>
      <c r="N1165" s="70"/>
      <c r="O1165" s="70"/>
      <c r="P1165" s="70"/>
      <c r="Q1165" s="70"/>
      <c r="R1165" s="70"/>
      <c r="S1165" s="70"/>
      <c r="T1165" s="70"/>
      <c r="U1165" s="70"/>
      <c r="V1165" s="70"/>
      <c r="W1165" s="70"/>
      <c r="X1165" s="70"/>
      <c r="Y1165" s="70"/>
      <c r="Z1165" s="70"/>
      <c r="AA1165" s="70"/>
      <c r="AB1165" s="70"/>
      <c r="AC1165" s="70"/>
      <c r="AD1165" s="70"/>
    </row>
    <row r="1166" spans="1:30">
      <c r="A1166" s="70"/>
      <c r="B1166" s="70"/>
      <c r="C1166" s="70"/>
      <c r="D1166" s="70"/>
      <c r="E1166" s="70"/>
      <c r="F1166" s="70"/>
      <c r="G1166" s="70"/>
      <c r="H1166" s="70"/>
      <c r="I1166" s="70"/>
      <c r="J1166" s="70"/>
      <c r="K1166" s="70"/>
      <c r="L1166" s="70"/>
      <c r="M1166" s="70"/>
      <c r="N1166" s="70"/>
      <c r="O1166" s="70"/>
      <c r="P1166" s="70"/>
      <c r="Q1166" s="70"/>
      <c r="R1166" s="70"/>
      <c r="S1166" s="70"/>
      <c r="T1166" s="70"/>
      <c r="U1166" s="70"/>
      <c r="V1166" s="70"/>
      <c r="W1166" s="70"/>
      <c r="X1166" s="70"/>
      <c r="Y1166" s="70"/>
      <c r="Z1166" s="70"/>
      <c r="AA1166" s="70"/>
      <c r="AB1166" s="70"/>
      <c r="AC1166" s="70"/>
      <c r="AD1166" s="70"/>
    </row>
    <row r="1167" spans="1:30">
      <c r="A1167" s="70"/>
      <c r="B1167" s="70"/>
      <c r="C1167" s="70"/>
      <c r="D1167" s="70"/>
      <c r="E1167" s="70"/>
      <c r="F1167" s="70"/>
      <c r="G1167" s="70"/>
      <c r="H1167" s="70"/>
      <c r="I1167" s="70"/>
      <c r="J1167" s="70"/>
      <c r="K1167" s="70"/>
      <c r="L1167" s="70"/>
      <c r="M1167" s="70"/>
      <c r="N1167" s="70"/>
      <c r="O1167" s="70"/>
      <c r="P1167" s="70"/>
      <c r="Q1167" s="70"/>
      <c r="R1167" s="70"/>
      <c r="S1167" s="70"/>
      <c r="T1167" s="70"/>
      <c r="U1167" s="70"/>
      <c r="V1167" s="70"/>
      <c r="W1167" s="70"/>
      <c r="X1167" s="70"/>
      <c r="Y1167" s="70"/>
      <c r="Z1167" s="70"/>
      <c r="AA1167" s="70"/>
      <c r="AB1167" s="70"/>
      <c r="AC1167" s="70"/>
      <c r="AD1167" s="70"/>
    </row>
    <row r="1168" spans="1:30">
      <c r="A1168" s="70"/>
      <c r="B1168" s="70"/>
      <c r="C1168" s="70"/>
      <c r="D1168" s="70"/>
      <c r="E1168" s="70"/>
      <c r="F1168" s="70"/>
      <c r="G1168" s="70"/>
      <c r="H1168" s="70"/>
      <c r="I1168" s="70"/>
      <c r="J1168" s="70"/>
      <c r="K1168" s="70"/>
      <c r="L1168" s="70"/>
      <c r="M1168" s="70"/>
      <c r="N1168" s="70"/>
      <c r="O1168" s="70"/>
      <c r="P1168" s="70"/>
      <c r="Q1168" s="70"/>
      <c r="R1168" s="70"/>
      <c r="S1168" s="70"/>
      <c r="T1168" s="70"/>
      <c r="U1168" s="70"/>
      <c r="V1168" s="70"/>
      <c r="W1168" s="70"/>
      <c r="X1168" s="70"/>
      <c r="Y1168" s="70"/>
      <c r="Z1168" s="70"/>
      <c r="AA1168" s="70"/>
      <c r="AB1168" s="70"/>
      <c r="AC1168" s="70"/>
      <c r="AD1168" s="70"/>
    </row>
    <row r="1169" spans="1:30">
      <c r="A1169" s="70"/>
      <c r="B1169" s="70"/>
      <c r="C1169" s="70"/>
      <c r="D1169" s="70"/>
      <c r="E1169" s="70"/>
      <c r="F1169" s="70"/>
      <c r="G1169" s="70"/>
      <c r="H1169" s="70"/>
      <c r="I1169" s="70"/>
      <c r="J1169" s="70"/>
      <c r="K1169" s="70"/>
      <c r="L1169" s="70"/>
      <c r="M1169" s="70"/>
      <c r="N1169" s="70"/>
      <c r="O1169" s="70"/>
      <c r="P1169" s="70"/>
      <c r="Q1169" s="70"/>
      <c r="R1169" s="70"/>
      <c r="S1169" s="70"/>
      <c r="T1169" s="70"/>
      <c r="U1169" s="70"/>
      <c r="V1169" s="70"/>
      <c r="W1169" s="70"/>
      <c r="X1169" s="70"/>
      <c r="Y1169" s="70"/>
      <c r="Z1169" s="70"/>
      <c r="AA1169" s="70"/>
      <c r="AB1169" s="70"/>
      <c r="AC1169" s="70"/>
      <c r="AD1169" s="70"/>
    </row>
    <row r="1170" spans="1:30">
      <c r="A1170" s="70"/>
      <c r="B1170" s="70"/>
      <c r="C1170" s="70"/>
      <c r="D1170" s="70"/>
      <c r="E1170" s="70"/>
      <c r="F1170" s="70"/>
      <c r="G1170" s="70"/>
      <c r="H1170" s="70"/>
      <c r="I1170" s="70"/>
      <c r="J1170" s="70"/>
      <c r="K1170" s="70"/>
      <c r="L1170" s="70"/>
      <c r="M1170" s="70"/>
      <c r="N1170" s="70"/>
      <c r="O1170" s="70"/>
      <c r="P1170" s="70"/>
      <c r="Q1170" s="70"/>
      <c r="R1170" s="70"/>
      <c r="S1170" s="70"/>
      <c r="T1170" s="70"/>
      <c r="U1170" s="70"/>
      <c r="V1170" s="70"/>
      <c r="W1170" s="70"/>
      <c r="X1170" s="70"/>
      <c r="Y1170" s="70"/>
      <c r="Z1170" s="70"/>
      <c r="AA1170" s="70"/>
      <c r="AB1170" s="70"/>
      <c r="AC1170" s="70"/>
      <c r="AD1170" s="70"/>
    </row>
    <row r="1171" spans="1:30">
      <c r="A1171" s="70"/>
      <c r="B1171" s="70"/>
      <c r="C1171" s="70"/>
      <c r="D1171" s="70"/>
      <c r="E1171" s="70"/>
      <c r="F1171" s="70"/>
      <c r="G1171" s="70"/>
      <c r="H1171" s="70"/>
      <c r="I1171" s="70"/>
      <c r="J1171" s="70"/>
      <c r="K1171" s="70"/>
      <c r="L1171" s="70"/>
      <c r="M1171" s="70"/>
      <c r="N1171" s="70"/>
      <c r="O1171" s="70"/>
      <c r="P1171" s="70"/>
      <c r="Q1171" s="70"/>
      <c r="R1171" s="70"/>
      <c r="S1171" s="70"/>
      <c r="T1171" s="70"/>
      <c r="U1171" s="70"/>
      <c r="V1171" s="70"/>
      <c r="W1171" s="70"/>
      <c r="X1171" s="70"/>
      <c r="Y1171" s="70"/>
      <c r="Z1171" s="70"/>
      <c r="AA1171" s="70"/>
      <c r="AB1171" s="70"/>
      <c r="AC1171" s="70"/>
      <c r="AD1171" s="70"/>
    </row>
    <row r="1172" spans="1:30">
      <c r="A1172" s="70"/>
      <c r="B1172" s="70"/>
      <c r="C1172" s="70"/>
      <c r="D1172" s="70"/>
      <c r="E1172" s="70"/>
      <c r="F1172" s="70"/>
      <c r="G1172" s="70"/>
      <c r="H1172" s="70"/>
      <c r="I1172" s="70"/>
      <c r="J1172" s="70"/>
      <c r="K1172" s="70"/>
      <c r="L1172" s="70"/>
      <c r="M1172" s="70"/>
      <c r="N1172" s="70"/>
      <c r="O1172" s="70"/>
      <c r="P1172" s="70"/>
      <c r="Q1172" s="70"/>
      <c r="R1172" s="70"/>
      <c r="S1172" s="70"/>
      <c r="T1172" s="70"/>
      <c r="U1172" s="70"/>
      <c r="V1172" s="70"/>
      <c r="W1172" s="70"/>
      <c r="X1172" s="70"/>
      <c r="Y1172" s="70"/>
      <c r="Z1172" s="70"/>
      <c r="AA1172" s="70"/>
      <c r="AB1172" s="70"/>
      <c r="AC1172" s="70"/>
      <c r="AD1172" s="70"/>
    </row>
    <row r="1173" spans="1:30">
      <c r="A1173" s="70"/>
      <c r="B1173" s="70"/>
      <c r="C1173" s="70"/>
      <c r="D1173" s="70"/>
      <c r="E1173" s="70"/>
      <c r="F1173" s="70"/>
      <c r="G1173" s="70"/>
      <c r="H1173" s="70"/>
      <c r="I1173" s="70"/>
      <c r="J1173" s="70"/>
      <c r="K1173" s="70"/>
      <c r="L1173" s="70"/>
      <c r="M1173" s="70"/>
      <c r="N1173" s="70"/>
      <c r="O1173" s="70"/>
      <c r="P1173" s="70"/>
      <c r="Q1173" s="70"/>
      <c r="R1173" s="70"/>
      <c r="S1173" s="70"/>
      <c r="T1173" s="70"/>
      <c r="U1173" s="70"/>
      <c r="V1173" s="70"/>
      <c r="W1173" s="70"/>
      <c r="X1173" s="70"/>
      <c r="Y1173" s="70"/>
      <c r="Z1173" s="70"/>
      <c r="AA1173" s="70"/>
      <c r="AB1173" s="70"/>
      <c r="AC1173" s="70"/>
      <c r="AD1173" s="70"/>
    </row>
    <row r="1174" spans="1:30">
      <c r="A1174" s="70"/>
      <c r="B1174" s="70"/>
      <c r="C1174" s="70"/>
      <c r="D1174" s="70"/>
      <c r="E1174" s="70"/>
      <c r="F1174" s="70"/>
      <c r="G1174" s="70"/>
      <c r="H1174" s="70"/>
      <c r="I1174" s="70"/>
      <c r="J1174" s="70"/>
      <c r="K1174" s="70"/>
      <c r="L1174" s="70"/>
      <c r="M1174" s="70"/>
      <c r="N1174" s="70"/>
      <c r="O1174" s="70"/>
      <c r="P1174" s="70"/>
      <c r="Q1174" s="70"/>
      <c r="R1174" s="70"/>
      <c r="S1174" s="70"/>
      <c r="T1174" s="70"/>
      <c r="U1174" s="70"/>
      <c r="V1174" s="70"/>
      <c r="W1174" s="70"/>
      <c r="X1174" s="70"/>
      <c r="Y1174" s="70"/>
      <c r="Z1174" s="70"/>
      <c r="AA1174" s="70"/>
      <c r="AB1174" s="70"/>
      <c r="AC1174" s="70"/>
      <c r="AD1174" s="70"/>
    </row>
    <row r="1175" spans="1:30">
      <c r="A1175" s="70"/>
      <c r="B1175" s="70"/>
      <c r="C1175" s="70"/>
      <c r="D1175" s="70"/>
      <c r="E1175" s="70"/>
      <c r="F1175" s="70"/>
      <c r="G1175" s="70"/>
      <c r="H1175" s="70"/>
      <c r="I1175" s="70"/>
      <c r="J1175" s="70"/>
      <c r="K1175" s="70"/>
      <c r="L1175" s="70"/>
      <c r="M1175" s="70"/>
      <c r="N1175" s="70"/>
      <c r="O1175" s="70"/>
      <c r="P1175" s="70"/>
      <c r="Q1175" s="70"/>
      <c r="R1175" s="70"/>
      <c r="S1175" s="70"/>
      <c r="T1175" s="70"/>
      <c r="U1175" s="70"/>
      <c r="V1175" s="70"/>
      <c r="W1175" s="70"/>
      <c r="X1175" s="70"/>
      <c r="Y1175" s="70"/>
      <c r="Z1175" s="70"/>
      <c r="AA1175" s="70"/>
      <c r="AB1175" s="70"/>
      <c r="AC1175" s="70"/>
      <c r="AD1175" s="70"/>
    </row>
    <row r="1176" spans="1:30">
      <c r="A1176" s="70"/>
      <c r="B1176" s="70"/>
      <c r="C1176" s="70"/>
      <c r="D1176" s="70"/>
      <c r="E1176" s="70"/>
      <c r="F1176" s="70"/>
      <c r="G1176" s="70"/>
      <c r="H1176" s="70"/>
      <c r="I1176" s="70"/>
      <c r="J1176" s="70"/>
      <c r="K1176" s="70"/>
      <c r="L1176" s="70"/>
      <c r="M1176" s="70"/>
      <c r="N1176" s="70"/>
      <c r="O1176" s="70"/>
      <c r="P1176" s="70"/>
      <c r="Q1176" s="70"/>
      <c r="R1176" s="70"/>
      <c r="S1176" s="70"/>
      <c r="T1176" s="70"/>
      <c r="U1176" s="70"/>
      <c r="V1176" s="70"/>
      <c r="W1176" s="70"/>
      <c r="X1176" s="70"/>
      <c r="Y1176" s="70"/>
      <c r="Z1176" s="70"/>
      <c r="AA1176" s="70"/>
      <c r="AB1176" s="70"/>
      <c r="AC1176" s="70"/>
      <c r="AD1176" s="70"/>
    </row>
    <row r="1177" spans="1:30">
      <c r="A1177" s="70"/>
      <c r="B1177" s="70"/>
      <c r="C1177" s="70"/>
      <c r="D1177" s="70"/>
      <c r="E1177" s="70"/>
      <c r="F1177" s="70"/>
      <c r="G1177" s="70"/>
      <c r="H1177" s="70"/>
      <c r="I1177" s="70"/>
      <c r="J1177" s="70"/>
      <c r="K1177" s="70"/>
      <c r="L1177" s="70"/>
      <c r="M1177" s="70"/>
      <c r="N1177" s="70"/>
      <c r="O1177" s="70"/>
      <c r="P1177" s="70"/>
      <c r="Q1177" s="70"/>
      <c r="R1177" s="70"/>
      <c r="S1177" s="70"/>
      <c r="T1177" s="70"/>
      <c r="U1177" s="70"/>
      <c r="V1177" s="70"/>
      <c r="W1177" s="70"/>
      <c r="X1177" s="70"/>
      <c r="Y1177" s="70"/>
      <c r="Z1177" s="70"/>
      <c r="AA1177" s="70"/>
      <c r="AB1177" s="70"/>
      <c r="AC1177" s="70"/>
      <c r="AD1177" s="70"/>
    </row>
    <row r="1178" spans="1:30">
      <c r="A1178" s="70"/>
      <c r="B1178" s="70"/>
      <c r="C1178" s="70"/>
      <c r="D1178" s="70"/>
      <c r="E1178" s="70"/>
      <c r="F1178" s="70"/>
      <c r="G1178" s="70"/>
      <c r="H1178" s="70"/>
      <c r="I1178" s="70"/>
      <c r="J1178" s="70"/>
      <c r="K1178" s="70"/>
      <c r="L1178" s="70"/>
      <c r="M1178" s="70"/>
      <c r="N1178" s="70"/>
      <c r="O1178" s="70"/>
      <c r="P1178" s="70"/>
      <c r="Q1178" s="70"/>
      <c r="R1178" s="70"/>
      <c r="S1178" s="70"/>
      <c r="T1178" s="70"/>
      <c r="U1178" s="70"/>
      <c r="V1178" s="70"/>
      <c r="W1178" s="70"/>
      <c r="X1178" s="70"/>
      <c r="Y1178" s="70"/>
      <c r="Z1178" s="70"/>
      <c r="AA1178" s="70"/>
      <c r="AB1178" s="70"/>
      <c r="AC1178" s="70"/>
      <c r="AD1178" s="70"/>
    </row>
    <row r="1179" spans="1:30">
      <c r="A1179" s="70"/>
      <c r="B1179" s="70"/>
      <c r="C1179" s="70"/>
      <c r="D1179" s="70"/>
      <c r="E1179" s="70"/>
      <c r="F1179" s="70"/>
      <c r="G1179" s="70"/>
      <c r="H1179" s="70"/>
      <c r="I1179" s="70"/>
      <c r="J1179" s="70"/>
      <c r="K1179" s="70"/>
      <c r="L1179" s="70"/>
      <c r="M1179" s="70"/>
      <c r="N1179" s="70"/>
      <c r="O1179" s="70"/>
      <c r="P1179" s="70"/>
      <c r="Q1179" s="70"/>
      <c r="R1179" s="70"/>
      <c r="S1179" s="70"/>
      <c r="T1179" s="70"/>
      <c r="U1179" s="70"/>
      <c r="V1179" s="70"/>
      <c r="W1179" s="70"/>
      <c r="X1179" s="70"/>
      <c r="Y1179" s="70"/>
      <c r="Z1179" s="70"/>
      <c r="AA1179" s="70"/>
      <c r="AB1179" s="70"/>
      <c r="AC1179" s="70"/>
      <c r="AD1179" s="70"/>
    </row>
    <row r="1180" spans="1:30">
      <c r="A1180" s="70"/>
      <c r="B1180" s="70"/>
      <c r="C1180" s="70"/>
      <c r="D1180" s="70"/>
      <c r="E1180" s="70"/>
      <c r="F1180" s="70"/>
      <c r="G1180" s="70"/>
      <c r="H1180" s="70"/>
      <c r="I1180" s="70"/>
      <c r="J1180" s="70"/>
      <c r="K1180" s="70"/>
      <c r="L1180" s="70"/>
      <c r="M1180" s="70"/>
      <c r="N1180" s="70"/>
      <c r="O1180" s="70"/>
      <c r="P1180" s="70"/>
      <c r="Q1180" s="70"/>
      <c r="R1180" s="70"/>
      <c r="S1180" s="70"/>
      <c r="T1180" s="70"/>
      <c r="U1180" s="70"/>
      <c r="V1180" s="70"/>
      <c r="W1180" s="70"/>
      <c r="X1180" s="70"/>
      <c r="Y1180" s="70"/>
      <c r="Z1180" s="70"/>
      <c r="AA1180" s="70"/>
      <c r="AB1180" s="70"/>
      <c r="AC1180" s="70"/>
      <c r="AD1180" s="70"/>
    </row>
    <row r="1181" spans="1:30">
      <c r="A1181" s="70"/>
      <c r="B1181" s="70"/>
      <c r="C1181" s="70"/>
      <c r="D1181" s="70"/>
      <c r="E1181" s="70"/>
      <c r="F1181" s="70"/>
      <c r="G1181" s="70"/>
      <c r="H1181" s="70"/>
      <c r="I1181" s="70"/>
      <c r="J1181" s="70"/>
      <c r="K1181" s="70"/>
      <c r="L1181" s="70"/>
      <c r="M1181" s="70"/>
      <c r="N1181" s="70"/>
      <c r="O1181" s="70"/>
      <c r="P1181" s="70"/>
      <c r="Q1181" s="70"/>
      <c r="R1181" s="70"/>
      <c r="S1181" s="70"/>
      <c r="T1181" s="70"/>
      <c r="U1181" s="70"/>
      <c r="V1181" s="70"/>
      <c r="W1181" s="70"/>
      <c r="X1181" s="70"/>
      <c r="Y1181" s="70"/>
      <c r="Z1181" s="70"/>
      <c r="AA1181" s="70"/>
      <c r="AB1181" s="70"/>
      <c r="AC1181" s="70"/>
      <c r="AD1181" s="70"/>
    </row>
    <row r="1182" spans="1:30">
      <c r="A1182" s="70"/>
      <c r="B1182" s="70"/>
      <c r="C1182" s="70"/>
      <c r="D1182" s="70"/>
      <c r="E1182" s="70"/>
      <c r="F1182" s="70"/>
      <c r="G1182" s="70"/>
      <c r="H1182" s="70"/>
      <c r="I1182" s="70"/>
      <c r="J1182" s="70"/>
      <c r="K1182" s="70"/>
      <c r="L1182" s="70"/>
      <c r="M1182" s="70"/>
      <c r="N1182" s="70"/>
      <c r="O1182" s="70"/>
      <c r="P1182" s="70"/>
      <c r="Q1182" s="70"/>
      <c r="R1182" s="70"/>
      <c r="S1182" s="70"/>
      <c r="T1182" s="70"/>
      <c r="U1182" s="70"/>
      <c r="V1182" s="70"/>
      <c r="W1182" s="70"/>
      <c r="X1182" s="70"/>
      <c r="Y1182" s="70"/>
      <c r="Z1182" s="70"/>
      <c r="AA1182" s="70"/>
      <c r="AB1182" s="70"/>
      <c r="AC1182" s="70"/>
      <c r="AD1182" s="70"/>
    </row>
    <row r="1183" spans="1:30">
      <c r="A1183" s="70"/>
      <c r="B1183" s="70"/>
      <c r="C1183" s="70"/>
      <c r="D1183" s="70"/>
      <c r="E1183" s="70"/>
      <c r="F1183" s="70"/>
      <c r="G1183" s="70"/>
      <c r="H1183" s="70"/>
      <c r="I1183" s="70"/>
      <c r="J1183" s="70"/>
      <c r="K1183" s="70"/>
      <c r="L1183" s="70"/>
      <c r="M1183" s="70"/>
      <c r="N1183" s="70"/>
      <c r="O1183" s="70"/>
      <c r="P1183" s="70"/>
      <c r="Q1183" s="70"/>
      <c r="R1183" s="70"/>
      <c r="S1183" s="70"/>
      <c r="T1183" s="70"/>
      <c r="U1183" s="70"/>
      <c r="V1183" s="70"/>
      <c r="W1183" s="70"/>
      <c r="X1183" s="70"/>
      <c r="Y1183" s="70"/>
      <c r="Z1183" s="70"/>
      <c r="AA1183" s="70"/>
      <c r="AB1183" s="70"/>
      <c r="AC1183" s="70"/>
      <c r="AD1183" s="70"/>
    </row>
    <row r="1184" spans="1:30">
      <c r="A1184" s="70"/>
      <c r="B1184" s="70"/>
      <c r="C1184" s="70"/>
      <c r="D1184" s="70"/>
      <c r="E1184" s="70"/>
      <c r="F1184" s="70"/>
      <c r="G1184" s="70"/>
      <c r="H1184" s="70"/>
      <c r="I1184" s="70"/>
      <c r="J1184" s="70"/>
      <c r="K1184" s="70"/>
      <c r="L1184" s="70"/>
      <c r="M1184" s="70"/>
      <c r="N1184" s="70"/>
      <c r="O1184" s="70"/>
      <c r="P1184" s="70"/>
      <c r="Q1184" s="70"/>
      <c r="R1184" s="70"/>
      <c r="S1184" s="70"/>
      <c r="T1184" s="70"/>
      <c r="U1184" s="70"/>
      <c r="V1184" s="70"/>
      <c r="W1184" s="70"/>
      <c r="X1184" s="70"/>
      <c r="Y1184" s="70"/>
      <c r="Z1184" s="70"/>
      <c r="AA1184" s="70"/>
      <c r="AB1184" s="70"/>
      <c r="AC1184" s="70"/>
      <c r="AD1184" s="70"/>
    </row>
    <row r="1185" spans="1:30">
      <c r="A1185" s="70"/>
      <c r="B1185" s="70"/>
      <c r="C1185" s="70"/>
      <c r="D1185" s="70"/>
      <c r="E1185" s="70"/>
      <c r="F1185" s="70"/>
      <c r="G1185" s="70"/>
      <c r="H1185" s="70"/>
      <c r="I1185" s="70"/>
      <c r="J1185" s="70"/>
      <c r="K1185" s="70"/>
      <c r="L1185" s="70"/>
      <c r="M1185" s="70"/>
      <c r="N1185" s="70"/>
      <c r="O1185" s="70"/>
      <c r="P1185" s="70"/>
      <c r="Q1185" s="70"/>
      <c r="R1185" s="70"/>
      <c r="S1185" s="70"/>
      <c r="T1185" s="70"/>
      <c r="U1185" s="70"/>
      <c r="V1185" s="70"/>
      <c r="W1185" s="70"/>
      <c r="X1185" s="70"/>
      <c r="Y1185" s="70"/>
      <c r="Z1185" s="70"/>
      <c r="AA1185" s="70"/>
      <c r="AB1185" s="70"/>
      <c r="AC1185" s="70"/>
      <c r="AD1185" s="70"/>
    </row>
    <row r="1186" spans="1:30">
      <c r="A1186" s="70"/>
      <c r="B1186" s="70"/>
      <c r="C1186" s="70"/>
      <c r="D1186" s="70"/>
      <c r="E1186" s="70"/>
      <c r="F1186" s="70"/>
      <c r="G1186" s="70"/>
      <c r="H1186" s="70"/>
      <c r="I1186" s="70"/>
      <c r="J1186" s="70"/>
      <c r="K1186" s="70"/>
      <c r="L1186" s="70"/>
      <c r="M1186" s="70"/>
      <c r="N1186" s="70"/>
      <c r="O1186" s="70"/>
      <c r="P1186" s="70"/>
      <c r="Q1186" s="70"/>
      <c r="R1186" s="70"/>
      <c r="S1186" s="70"/>
      <c r="T1186" s="70"/>
      <c r="U1186" s="70"/>
      <c r="V1186" s="70"/>
      <c r="W1186" s="70"/>
      <c r="X1186" s="70"/>
      <c r="Y1186" s="70"/>
      <c r="Z1186" s="70"/>
      <c r="AA1186" s="70"/>
      <c r="AB1186" s="70"/>
      <c r="AC1186" s="70"/>
      <c r="AD1186" s="70"/>
    </row>
    <row r="1187" spans="1:30">
      <c r="A1187" s="70"/>
      <c r="B1187" s="70"/>
      <c r="C1187" s="70"/>
      <c r="D1187" s="70"/>
      <c r="E1187" s="70"/>
      <c r="F1187" s="70"/>
      <c r="G1187" s="70"/>
      <c r="H1187" s="70"/>
      <c r="I1187" s="70"/>
      <c r="J1187" s="70"/>
      <c r="K1187" s="70"/>
      <c r="L1187" s="70"/>
      <c r="M1187" s="70"/>
      <c r="N1187" s="70"/>
      <c r="O1187" s="70"/>
      <c r="P1187" s="70"/>
      <c r="Q1187" s="70"/>
      <c r="R1187" s="70"/>
      <c r="S1187" s="70"/>
      <c r="T1187" s="70"/>
      <c r="U1187" s="70"/>
      <c r="V1187" s="70"/>
      <c r="W1187" s="70"/>
      <c r="X1187" s="70"/>
      <c r="Y1187" s="70"/>
      <c r="Z1187" s="70"/>
      <c r="AA1187" s="70"/>
      <c r="AB1187" s="70"/>
      <c r="AC1187" s="70"/>
      <c r="AD1187" s="70"/>
    </row>
    <row r="1188" spans="1:30">
      <c r="A1188" s="70"/>
      <c r="B1188" s="70"/>
      <c r="C1188" s="70"/>
      <c r="D1188" s="70"/>
      <c r="E1188" s="70"/>
      <c r="F1188" s="70"/>
      <c r="G1188" s="70"/>
      <c r="H1188" s="70"/>
      <c r="I1188" s="70"/>
      <c r="J1188" s="70"/>
      <c r="K1188" s="70"/>
      <c r="L1188" s="70"/>
      <c r="M1188" s="70"/>
      <c r="N1188" s="70"/>
      <c r="O1188" s="70"/>
      <c r="P1188" s="70"/>
      <c r="Q1188" s="70"/>
      <c r="R1188" s="70"/>
      <c r="S1188" s="70"/>
      <c r="T1188" s="70"/>
      <c r="U1188" s="70"/>
      <c r="V1188" s="70"/>
      <c r="W1188" s="70"/>
      <c r="X1188" s="70"/>
      <c r="Y1188" s="70"/>
      <c r="Z1188" s="70"/>
      <c r="AA1188" s="70"/>
      <c r="AB1188" s="70"/>
      <c r="AC1188" s="70"/>
      <c r="AD1188" s="70"/>
    </row>
    <row r="1189" spans="1:30">
      <c r="A1189" s="70"/>
      <c r="B1189" s="70"/>
      <c r="C1189" s="70"/>
      <c r="D1189" s="70"/>
      <c r="E1189" s="70"/>
      <c r="F1189" s="70"/>
      <c r="G1189" s="70"/>
      <c r="H1189" s="70"/>
      <c r="I1189" s="70"/>
      <c r="J1189" s="70"/>
      <c r="K1189" s="70"/>
      <c r="L1189" s="70"/>
      <c r="M1189" s="70"/>
      <c r="N1189" s="70"/>
      <c r="O1189" s="70"/>
      <c r="P1189" s="70"/>
      <c r="Q1189" s="70"/>
      <c r="R1189" s="70"/>
      <c r="S1189" s="70"/>
      <c r="T1189" s="70"/>
      <c r="U1189" s="70"/>
      <c r="V1189" s="70"/>
      <c r="W1189" s="70"/>
      <c r="X1189" s="70"/>
      <c r="Y1189" s="70"/>
      <c r="Z1189" s="70"/>
      <c r="AA1189" s="70"/>
      <c r="AB1189" s="70"/>
      <c r="AC1189" s="70"/>
      <c r="AD1189" s="70"/>
    </row>
    <row r="1190" spans="1:30">
      <c r="A1190" s="70"/>
      <c r="B1190" s="70"/>
      <c r="C1190" s="70"/>
      <c r="D1190" s="70"/>
      <c r="E1190" s="70"/>
      <c r="F1190" s="70"/>
      <c r="G1190" s="70"/>
      <c r="H1190" s="70"/>
      <c r="I1190" s="70"/>
      <c r="J1190" s="70"/>
      <c r="K1190" s="70"/>
      <c r="L1190" s="70"/>
      <c r="M1190" s="70"/>
      <c r="N1190" s="70"/>
      <c r="O1190" s="70"/>
      <c r="P1190" s="70"/>
      <c r="Q1190" s="70"/>
      <c r="R1190" s="70"/>
      <c r="S1190" s="70"/>
      <c r="T1190" s="70"/>
      <c r="U1190" s="70"/>
      <c r="V1190" s="70"/>
      <c r="W1190" s="70"/>
      <c r="X1190" s="70"/>
      <c r="Y1190" s="70"/>
      <c r="Z1190" s="70"/>
      <c r="AA1190" s="70"/>
      <c r="AB1190" s="70"/>
      <c r="AC1190" s="70"/>
      <c r="AD1190" s="70"/>
    </row>
    <row r="1191" spans="1:30">
      <c r="A1191" s="70"/>
      <c r="B1191" s="70"/>
      <c r="C1191" s="70"/>
      <c r="D1191" s="70"/>
      <c r="E1191" s="70"/>
      <c r="F1191" s="70"/>
      <c r="G1191" s="70"/>
      <c r="H1191" s="70"/>
      <c r="I1191" s="70"/>
      <c r="J1191" s="70"/>
      <c r="K1191" s="70"/>
      <c r="L1191" s="70"/>
      <c r="M1191" s="70"/>
      <c r="N1191" s="70"/>
      <c r="O1191" s="70"/>
      <c r="P1191" s="70"/>
      <c r="Q1191" s="70"/>
      <c r="R1191" s="70"/>
      <c r="S1191" s="70"/>
      <c r="T1191" s="70"/>
      <c r="U1191" s="70"/>
      <c r="V1191" s="70"/>
      <c r="W1191" s="70"/>
      <c r="X1191" s="70"/>
      <c r="Y1191" s="70"/>
      <c r="Z1191" s="70"/>
      <c r="AA1191" s="70"/>
      <c r="AB1191" s="70"/>
      <c r="AC1191" s="70"/>
      <c r="AD1191" s="70"/>
    </row>
    <row r="1192" spans="1:30">
      <c r="A1192" s="70"/>
      <c r="B1192" s="70"/>
      <c r="C1192" s="70"/>
      <c r="D1192" s="70"/>
      <c r="E1192" s="70"/>
      <c r="F1192" s="70"/>
      <c r="G1192" s="70"/>
      <c r="H1192" s="70"/>
      <c r="I1192" s="70"/>
      <c r="J1192" s="70"/>
      <c r="K1192" s="70"/>
      <c r="L1192" s="70"/>
      <c r="M1192" s="70"/>
      <c r="N1192" s="70"/>
      <c r="O1192" s="70"/>
      <c r="P1192" s="70"/>
      <c r="Q1192" s="70"/>
      <c r="R1192" s="70"/>
      <c r="S1192" s="70"/>
      <c r="T1192" s="70"/>
      <c r="U1192" s="70"/>
      <c r="V1192" s="70"/>
      <c r="W1192" s="70"/>
      <c r="X1192" s="70"/>
      <c r="Y1192" s="70"/>
      <c r="Z1192" s="70"/>
      <c r="AA1192" s="70"/>
      <c r="AB1192" s="70"/>
      <c r="AC1192" s="70"/>
      <c r="AD1192" s="70"/>
    </row>
    <row r="1193" spans="1:30">
      <c r="A1193" s="70"/>
      <c r="B1193" s="70"/>
      <c r="C1193" s="70"/>
      <c r="D1193" s="70"/>
      <c r="E1193" s="70"/>
      <c r="F1193" s="70"/>
      <c r="G1193" s="70"/>
      <c r="H1193" s="70"/>
      <c r="I1193" s="70"/>
      <c r="J1193" s="70"/>
      <c r="K1193" s="70"/>
      <c r="L1193" s="70"/>
      <c r="M1193" s="70"/>
      <c r="N1193" s="70"/>
      <c r="O1193" s="70"/>
      <c r="P1193" s="70"/>
      <c r="Q1193" s="70"/>
      <c r="R1193" s="70"/>
      <c r="S1193" s="70"/>
      <c r="T1193" s="70"/>
      <c r="U1193" s="70"/>
      <c r="V1193" s="70"/>
      <c r="W1193" s="70"/>
      <c r="X1193" s="70"/>
      <c r="Y1193" s="70"/>
      <c r="Z1193" s="70"/>
      <c r="AA1193" s="70"/>
      <c r="AB1193" s="70"/>
      <c r="AC1193" s="70"/>
      <c r="AD1193" s="70"/>
    </row>
    <row r="1194" spans="1:30">
      <c r="A1194" s="70"/>
      <c r="B1194" s="70"/>
      <c r="C1194" s="70"/>
      <c r="D1194" s="70"/>
      <c r="E1194" s="70"/>
      <c r="F1194" s="70"/>
      <c r="G1194" s="70"/>
      <c r="H1194" s="70"/>
      <c r="I1194" s="70"/>
      <c r="J1194" s="70"/>
      <c r="K1194" s="70"/>
      <c r="L1194" s="70"/>
      <c r="M1194" s="70"/>
      <c r="N1194" s="70"/>
      <c r="O1194" s="70"/>
      <c r="P1194" s="70"/>
      <c r="Q1194" s="70"/>
      <c r="R1194" s="70"/>
      <c r="S1194" s="70"/>
      <c r="T1194" s="70"/>
      <c r="U1194" s="70"/>
      <c r="V1194" s="70"/>
      <c r="W1194" s="70"/>
      <c r="X1194" s="70"/>
      <c r="Y1194" s="70"/>
      <c r="Z1194" s="70"/>
      <c r="AA1194" s="70"/>
      <c r="AB1194" s="70"/>
      <c r="AC1194" s="70"/>
      <c r="AD1194" s="70"/>
    </row>
    <row r="1195" spans="1:30">
      <c r="A1195" s="70"/>
      <c r="B1195" s="70"/>
      <c r="C1195" s="70"/>
      <c r="D1195" s="70"/>
      <c r="E1195" s="70"/>
      <c r="F1195" s="70"/>
      <c r="G1195" s="70"/>
      <c r="H1195" s="70"/>
      <c r="I1195" s="70"/>
      <c r="J1195" s="70"/>
      <c r="K1195" s="70"/>
      <c r="L1195" s="70"/>
      <c r="M1195" s="70"/>
      <c r="N1195" s="70"/>
      <c r="O1195" s="70"/>
      <c r="P1195" s="70"/>
      <c r="Q1195" s="70"/>
      <c r="R1195" s="70"/>
      <c r="S1195" s="70"/>
      <c r="T1195" s="70"/>
      <c r="U1195" s="70"/>
      <c r="V1195" s="70"/>
      <c r="W1195" s="70"/>
      <c r="X1195" s="70"/>
      <c r="Y1195" s="70"/>
      <c r="Z1195" s="70"/>
      <c r="AA1195" s="70"/>
      <c r="AB1195" s="70"/>
      <c r="AC1195" s="70"/>
      <c r="AD1195" s="70"/>
    </row>
    <row r="1196" spans="1:30">
      <c r="A1196" s="70"/>
      <c r="B1196" s="70"/>
      <c r="C1196" s="70"/>
      <c r="D1196" s="70"/>
      <c r="E1196" s="70"/>
      <c r="F1196" s="70"/>
      <c r="G1196" s="70"/>
      <c r="H1196" s="70"/>
      <c r="I1196" s="70"/>
      <c r="J1196" s="70"/>
      <c r="K1196" s="70"/>
      <c r="L1196" s="70"/>
      <c r="M1196" s="70"/>
      <c r="N1196" s="70"/>
      <c r="O1196" s="70"/>
      <c r="P1196" s="70"/>
      <c r="Q1196" s="70"/>
      <c r="R1196" s="70"/>
      <c r="S1196" s="70"/>
      <c r="T1196" s="70"/>
      <c r="U1196" s="70"/>
      <c r="V1196" s="70"/>
      <c r="W1196" s="70"/>
      <c r="X1196" s="70"/>
      <c r="Y1196" s="70"/>
      <c r="Z1196" s="70"/>
      <c r="AA1196" s="70"/>
      <c r="AB1196" s="70"/>
      <c r="AC1196" s="70"/>
      <c r="AD1196" s="70"/>
    </row>
    <row r="1197" spans="1:30">
      <c r="A1197" s="70"/>
      <c r="B1197" s="70"/>
      <c r="C1197" s="70"/>
      <c r="D1197" s="70"/>
      <c r="E1197" s="70"/>
      <c r="F1197" s="70"/>
      <c r="G1197" s="70"/>
      <c r="H1197" s="70"/>
      <c r="I1197" s="70"/>
      <c r="J1197" s="70"/>
      <c r="K1197" s="70"/>
      <c r="L1197" s="70"/>
      <c r="M1197" s="70"/>
      <c r="N1197" s="70"/>
      <c r="O1197" s="70"/>
      <c r="P1197" s="70"/>
      <c r="Q1197" s="70"/>
      <c r="R1197" s="70"/>
      <c r="S1197" s="70"/>
      <c r="T1197" s="70"/>
      <c r="U1197" s="70"/>
      <c r="V1197" s="70"/>
      <c r="W1197" s="70"/>
      <c r="X1197" s="70"/>
      <c r="Y1197" s="70"/>
      <c r="Z1197" s="70"/>
      <c r="AA1197" s="70"/>
      <c r="AB1197" s="70"/>
      <c r="AC1197" s="70"/>
      <c r="AD1197" s="70"/>
    </row>
    <row r="1198" spans="1:30">
      <c r="A1198" s="70"/>
      <c r="B1198" s="70"/>
      <c r="C1198" s="70"/>
      <c r="D1198" s="70"/>
      <c r="E1198" s="70"/>
      <c r="F1198" s="70"/>
      <c r="G1198" s="70"/>
      <c r="H1198" s="70"/>
      <c r="I1198" s="70"/>
      <c r="J1198" s="70"/>
      <c r="K1198" s="70"/>
      <c r="L1198" s="70"/>
      <c r="M1198" s="70"/>
      <c r="N1198" s="70"/>
      <c r="O1198" s="70"/>
      <c r="P1198" s="70"/>
      <c r="Q1198" s="70"/>
      <c r="R1198" s="70"/>
      <c r="S1198" s="70"/>
      <c r="T1198" s="70"/>
      <c r="U1198" s="70"/>
      <c r="V1198" s="70"/>
      <c r="W1198" s="70"/>
      <c r="X1198" s="70"/>
      <c r="Y1198" s="70"/>
      <c r="Z1198" s="70"/>
      <c r="AA1198" s="70"/>
      <c r="AB1198" s="70"/>
      <c r="AC1198" s="70"/>
      <c r="AD1198" s="70"/>
    </row>
    <row r="1199" spans="1:30">
      <c r="A1199" s="70"/>
      <c r="B1199" s="70"/>
      <c r="C1199" s="70"/>
      <c r="D1199" s="70"/>
      <c r="E1199" s="70"/>
      <c r="F1199" s="70"/>
      <c r="G1199" s="70"/>
      <c r="H1199" s="70"/>
      <c r="I1199" s="70"/>
      <c r="J1199" s="70"/>
      <c r="K1199" s="70"/>
      <c r="L1199" s="70"/>
      <c r="M1199" s="70"/>
      <c r="N1199" s="70"/>
      <c r="O1199" s="70"/>
      <c r="P1199" s="70"/>
      <c r="Q1199" s="70"/>
      <c r="R1199" s="70"/>
      <c r="S1199" s="70"/>
      <c r="T1199" s="70"/>
      <c r="U1199" s="70"/>
      <c r="V1199" s="70"/>
      <c r="W1199" s="70"/>
      <c r="X1199" s="70"/>
      <c r="Y1199" s="70"/>
      <c r="Z1199" s="70"/>
      <c r="AA1199" s="70"/>
      <c r="AB1199" s="70"/>
      <c r="AC1199" s="70"/>
      <c r="AD1199" s="70"/>
    </row>
    <row r="1200" spans="1:30">
      <c r="A1200" s="70"/>
      <c r="B1200" s="70"/>
      <c r="C1200" s="70"/>
      <c r="D1200" s="70"/>
      <c r="E1200" s="70"/>
      <c r="F1200" s="70"/>
      <c r="G1200" s="70"/>
      <c r="H1200" s="70"/>
      <c r="I1200" s="70"/>
      <c r="J1200" s="70"/>
      <c r="K1200" s="70"/>
      <c r="L1200" s="70"/>
      <c r="M1200" s="70"/>
      <c r="N1200" s="70"/>
      <c r="O1200" s="70"/>
      <c r="P1200" s="70"/>
      <c r="Q1200" s="70"/>
      <c r="R1200" s="70"/>
      <c r="S1200" s="70"/>
      <c r="T1200" s="70"/>
      <c r="U1200" s="70"/>
      <c r="V1200" s="70"/>
      <c r="W1200" s="70"/>
      <c r="X1200" s="70"/>
      <c r="Y1200" s="70"/>
      <c r="Z1200" s="70"/>
      <c r="AA1200" s="70"/>
      <c r="AB1200" s="70"/>
      <c r="AC1200" s="70"/>
      <c r="AD1200" s="70"/>
    </row>
    <row r="1201" spans="1:30">
      <c r="A1201" s="70"/>
      <c r="B1201" s="70"/>
      <c r="C1201" s="70"/>
      <c r="D1201" s="70"/>
      <c r="E1201" s="70"/>
      <c r="F1201" s="70"/>
      <c r="G1201" s="70"/>
      <c r="H1201" s="70"/>
      <c r="I1201" s="70"/>
      <c r="J1201" s="70"/>
      <c r="K1201" s="70"/>
      <c r="L1201" s="70"/>
      <c r="M1201" s="70"/>
      <c r="N1201" s="70"/>
      <c r="O1201" s="70"/>
      <c r="P1201" s="70"/>
      <c r="Q1201" s="70"/>
      <c r="R1201" s="70"/>
      <c r="S1201" s="70"/>
      <c r="T1201" s="70"/>
      <c r="U1201" s="70"/>
      <c r="V1201" s="70"/>
      <c r="W1201" s="70"/>
      <c r="X1201" s="70"/>
      <c r="Y1201" s="70"/>
      <c r="Z1201" s="70"/>
      <c r="AA1201" s="70"/>
      <c r="AB1201" s="70"/>
      <c r="AC1201" s="70"/>
      <c r="AD1201" s="70"/>
    </row>
    <row r="1202" spans="1:30">
      <c r="A1202" s="70"/>
      <c r="B1202" s="70"/>
      <c r="C1202" s="70"/>
      <c r="D1202" s="70"/>
      <c r="E1202" s="70"/>
      <c r="F1202" s="70"/>
      <c r="G1202" s="70"/>
      <c r="H1202" s="70"/>
      <c r="I1202" s="70"/>
      <c r="J1202" s="70"/>
      <c r="K1202" s="70"/>
      <c r="L1202" s="70"/>
      <c r="M1202" s="70"/>
      <c r="N1202" s="70"/>
      <c r="O1202" s="70"/>
      <c r="P1202" s="70"/>
      <c r="Q1202" s="70"/>
      <c r="R1202" s="70"/>
      <c r="S1202" s="70"/>
      <c r="T1202" s="70"/>
      <c r="U1202" s="70"/>
      <c r="V1202" s="70"/>
      <c r="W1202" s="70"/>
      <c r="X1202" s="70"/>
      <c r="Y1202" s="70"/>
      <c r="Z1202" s="70"/>
      <c r="AA1202" s="70"/>
      <c r="AB1202" s="70"/>
      <c r="AC1202" s="70"/>
      <c r="AD1202" s="70"/>
    </row>
    <row r="1203" spans="1:30">
      <c r="A1203" s="70"/>
      <c r="B1203" s="70"/>
      <c r="C1203" s="70"/>
      <c r="D1203" s="70"/>
      <c r="E1203" s="70"/>
      <c r="F1203" s="70"/>
      <c r="G1203" s="70"/>
      <c r="H1203" s="70"/>
      <c r="I1203" s="70"/>
      <c r="J1203" s="70"/>
      <c r="K1203" s="70"/>
      <c r="L1203" s="70"/>
      <c r="M1203" s="70"/>
      <c r="N1203" s="70"/>
      <c r="O1203" s="70"/>
      <c r="P1203" s="70"/>
      <c r="Q1203" s="70"/>
      <c r="R1203" s="70"/>
      <c r="S1203" s="70"/>
      <c r="T1203" s="70"/>
      <c r="U1203" s="70"/>
      <c r="V1203" s="70"/>
      <c r="W1203" s="70"/>
      <c r="X1203" s="70"/>
      <c r="Y1203" s="70"/>
      <c r="Z1203" s="70"/>
      <c r="AA1203" s="70"/>
      <c r="AB1203" s="70"/>
      <c r="AC1203" s="70"/>
      <c r="AD1203" s="70"/>
    </row>
    <row r="1204" spans="1:30">
      <c r="A1204" s="70"/>
      <c r="B1204" s="70"/>
      <c r="C1204" s="70"/>
      <c r="D1204" s="70"/>
      <c r="E1204" s="70"/>
      <c r="F1204" s="70"/>
      <c r="G1204" s="70"/>
      <c r="H1204" s="70"/>
      <c r="I1204" s="70"/>
      <c r="J1204" s="70"/>
      <c r="K1204" s="70"/>
      <c r="L1204" s="70"/>
      <c r="M1204" s="70"/>
      <c r="N1204" s="70"/>
      <c r="O1204" s="70"/>
      <c r="P1204" s="70"/>
      <c r="Q1204" s="70"/>
      <c r="R1204" s="70"/>
      <c r="S1204" s="70"/>
      <c r="T1204" s="70"/>
      <c r="U1204" s="70"/>
      <c r="V1204" s="70"/>
      <c r="W1204" s="70"/>
      <c r="X1204" s="70"/>
      <c r="Y1204" s="70"/>
      <c r="Z1204" s="70"/>
      <c r="AA1204" s="70"/>
      <c r="AB1204" s="70"/>
      <c r="AC1204" s="70"/>
      <c r="AD1204" s="70"/>
    </row>
    <row r="1205" spans="1:30">
      <c r="A1205" s="70"/>
      <c r="B1205" s="70"/>
      <c r="C1205" s="70"/>
      <c r="D1205" s="70"/>
      <c r="E1205" s="70"/>
      <c r="F1205" s="70"/>
      <c r="G1205" s="70"/>
      <c r="H1205" s="70"/>
      <c r="I1205" s="70"/>
      <c r="J1205" s="70"/>
      <c r="K1205" s="70"/>
      <c r="L1205" s="70"/>
      <c r="M1205" s="70"/>
      <c r="N1205" s="70"/>
      <c r="O1205" s="70"/>
      <c r="P1205" s="70"/>
      <c r="Q1205" s="70"/>
      <c r="R1205" s="70"/>
      <c r="S1205" s="70"/>
      <c r="T1205" s="70"/>
      <c r="U1205" s="70"/>
      <c r="V1205" s="70"/>
      <c r="W1205" s="70"/>
      <c r="X1205" s="70"/>
      <c r="Y1205" s="70"/>
      <c r="Z1205" s="70"/>
      <c r="AA1205" s="70"/>
      <c r="AB1205" s="70"/>
      <c r="AC1205" s="70"/>
      <c r="AD1205" s="70"/>
    </row>
    <row r="1206" spans="1:30">
      <c r="A1206" s="70"/>
      <c r="B1206" s="70"/>
      <c r="C1206" s="70"/>
      <c r="D1206" s="70"/>
      <c r="E1206" s="70"/>
      <c r="F1206" s="70"/>
      <c r="G1206" s="70"/>
      <c r="H1206" s="70"/>
      <c r="I1206" s="70"/>
      <c r="J1206" s="70"/>
      <c r="K1206" s="70"/>
      <c r="L1206" s="70"/>
      <c r="M1206" s="70"/>
      <c r="N1206" s="70"/>
      <c r="O1206" s="70"/>
      <c r="P1206" s="70"/>
      <c r="Q1206" s="70"/>
      <c r="R1206" s="70"/>
      <c r="S1206" s="70"/>
      <c r="T1206" s="70"/>
      <c r="U1206" s="70"/>
      <c r="V1206" s="70"/>
      <c r="W1206" s="70"/>
      <c r="X1206" s="70"/>
      <c r="Y1206" s="70"/>
      <c r="Z1206" s="70"/>
      <c r="AA1206" s="70"/>
      <c r="AB1206" s="70"/>
      <c r="AC1206" s="70"/>
      <c r="AD1206" s="70"/>
    </row>
    <row r="1207" spans="1:30">
      <c r="A1207" s="70"/>
      <c r="B1207" s="70"/>
      <c r="C1207" s="70"/>
      <c r="D1207" s="70"/>
      <c r="E1207" s="70"/>
      <c r="F1207" s="70"/>
      <c r="G1207" s="70"/>
      <c r="H1207" s="70"/>
      <c r="I1207" s="70"/>
      <c r="J1207" s="70"/>
      <c r="K1207" s="70"/>
      <c r="L1207" s="70"/>
      <c r="M1207" s="70"/>
      <c r="N1207" s="70"/>
      <c r="O1207" s="70"/>
      <c r="P1207" s="70"/>
      <c r="Q1207" s="70"/>
      <c r="R1207" s="70"/>
      <c r="S1207" s="70"/>
      <c r="T1207" s="70"/>
      <c r="U1207" s="70"/>
      <c r="V1207" s="70"/>
      <c r="W1207" s="70"/>
      <c r="X1207" s="70"/>
      <c r="Y1207" s="70"/>
      <c r="Z1207" s="70"/>
      <c r="AA1207" s="70"/>
      <c r="AB1207" s="70"/>
      <c r="AC1207" s="70"/>
      <c r="AD1207" s="70"/>
    </row>
    <row r="1208" spans="1:30">
      <c r="A1208" s="70"/>
      <c r="B1208" s="70"/>
      <c r="C1208" s="70"/>
      <c r="D1208" s="70"/>
      <c r="E1208" s="70"/>
      <c r="F1208" s="70"/>
      <c r="G1208" s="70"/>
      <c r="H1208" s="70"/>
      <c r="I1208" s="70"/>
      <c r="J1208" s="70"/>
      <c r="K1208" s="70"/>
      <c r="L1208" s="70"/>
      <c r="M1208" s="70"/>
      <c r="N1208" s="70"/>
      <c r="O1208" s="70"/>
      <c r="P1208" s="70"/>
      <c r="Q1208" s="70"/>
      <c r="R1208" s="70"/>
      <c r="S1208" s="70"/>
      <c r="T1208" s="70"/>
      <c r="U1208" s="70"/>
      <c r="V1208" s="70"/>
      <c r="W1208" s="70"/>
      <c r="X1208" s="70"/>
      <c r="Y1208" s="70"/>
      <c r="Z1208" s="70"/>
      <c r="AA1208" s="70"/>
      <c r="AB1208" s="70"/>
      <c r="AC1208" s="70"/>
      <c r="AD1208" s="70"/>
    </row>
    <row r="1209" spans="1:30">
      <c r="A1209" s="70"/>
      <c r="B1209" s="70"/>
      <c r="C1209" s="70"/>
      <c r="D1209" s="70"/>
      <c r="E1209" s="70"/>
      <c r="F1209" s="70"/>
      <c r="G1209" s="70"/>
      <c r="H1209" s="70"/>
      <c r="I1209" s="70"/>
      <c r="J1209" s="70"/>
      <c r="K1209" s="70"/>
      <c r="L1209" s="70"/>
      <c r="M1209" s="70"/>
      <c r="N1209" s="70"/>
      <c r="O1209" s="70"/>
      <c r="P1209" s="70"/>
      <c r="Q1209" s="70"/>
      <c r="R1209" s="70"/>
      <c r="S1209" s="70"/>
      <c r="T1209" s="70"/>
      <c r="U1209" s="70"/>
      <c r="V1209" s="70"/>
      <c r="W1209" s="70"/>
      <c r="X1209" s="70"/>
      <c r="Y1209" s="70"/>
      <c r="Z1209" s="70"/>
      <c r="AA1209" s="70"/>
      <c r="AB1209" s="70"/>
      <c r="AC1209" s="70"/>
      <c r="AD1209" s="70"/>
    </row>
    <row r="1210" spans="1:30">
      <c r="A1210" s="70"/>
      <c r="B1210" s="70"/>
      <c r="C1210" s="70"/>
      <c r="D1210" s="70"/>
      <c r="E1210" s="70"/>
      <c r="F1210" s="70"/>
      <c r="G1210" s="70"/>
      <c r="H1210" s="70"/>
      <c r="I1210" s="70"/>
      <c r="J1210" s="70"/>
      <c r="K1210" s="70"/>
      <c r="L1210" s="70"/>
      <c r="M1210" s="70"/>
      <c r="N1210" s="70"/>
      <c r="O1210" s="70"/>
      <c r="P1210" s="70"/>
      <c r="Q1210" s="70"/>
      <c r="R1210" s="70"/>
      <c r="S1210" s="70"/>
      <c r="T1210" s="70"/>
      <c r="U1210" s="70"/>
      <c r="V1210" s="70"/>
      <c r="W1210" s="70"/>
      <c r="X1210" s="70"/>
      <c r="Y1210" s="70"/>
      <c r="Z1210" s="70"/>
      <c r="AA1210" s="70"/>
      <c r="AB1210" s="70"/>
      <c r="AC1210" s="70"/>
      <c r="AD1210" s="70"/>
    </row>
    <row r="1211" spans="1:30">
      <c r="A1211" s="70"/>
      <c r="B1211" s="70"/>
      <c r="C1211" s="70"/>
      <c r="D1211" s="70"/>
      <c r="E1211" s="70"/>
      <c r="F1211" s="70"/>
      <c r="G1211" s="70"/>
      <c r="H1211" s="70"/>
      <c r="I1211" s="70"/>
      <c r="J1211" s="70"/>
      <c r="K1211" s="70"/>
      <c r="L1211" s="70"/>
      <c r="M1211" s="70"/>
      <c r="N1211" s="70"/>
      <c r="O1211" s="70"/>
      <c r="P1211" s="70"/>
      <c r="Q1211" s="70"/>
      <c r="R1211" s="70"/>
      <c r="S1211" s="70"/>
      <c r="T1211" s="70"/>
      <c r="U1211" s="70"/>
      <c r="V1211" s="70"/>
      <c r="W1211" s="70"/>
      <c r="X1211" s="70"/>
      <c r="Y1211" s="70"/>
      <c r="Z1211" s="70"/>
      <c r="AA1211" s="70"/>
      <c r="AB1211" s="70"/>
      <c r="AC1211" s="70"/>
      <c r="AD1211" s="70"/>
    </row>
    <row r="1212" spans="1:30">
      <c r="A1212" s="70"/>
      <c r="B1212" s="70"/>
      <c r="C1212" s="70"/>
      <c r="D1212" s="70"/>
      <c r="E1212" s="70"/>
      <c r="F1212" s="70"/>
      <c r="G1212" s="70"/>
      <c r="H1212" s="70"/>
      <c r="I1212" s="70"/>
      <c r="J1212" s="70"/>
      <c r="K1212" s="70"/>
      <c r="L1212" s="70"/>
      <c r="M1212" s="70"/>
      <c r="N1212" s="70"/>
      <c r="O1212" s="70"/>
      <c r="P1212" s="70"/>
      <c r="Q1212" s="70"/>
      <c r="R1212" s="70"/>
      <c r="S1212" s="70"/>
      <c r="T1212" s="70"/>
      <c r="U1212" s="70"/>
      <c r="V1212" s="70"/>
      <c r="W1212" s="70"/>
      <c r="X1212" s="70"/>
      <c r="Y1212" s="70"/>
      <c r="Z1212" s="70"/>
      <c r="AA1212" s="70"/>
      <c r="AB1212" s="70"/>
      <c r="AC1212" s="70"/>
      <c r="AD1212" s="70"/>
    </row>
    <row r="1213" spans="1:30">
      <c r="A1213" s="70"/>
      <c r="B1213" s="70"/>
      <c r="C1213" s="70"/>
      <c r="D1213" s="70"/>
      <c r="E1213" s="70"/>
      <c r="F1213" s="70"/>
      <c r="G1213" s="70"/>
      <c r="H1213" s="70"/>
      <c r="I1213" s="70"/>
      <c r="J1213" s="70"/>
      <c r="K1213" s="70"/>
      <c r="L1213" s="70"/>
      <c r="M1213" s="70"/>
      <c r="N1213" s="70"/>
      <c r="O1213" s="70"/>
      <c r="P1213" s="70"/>
      <c r="Q1213" s="70"/>
      <c r="R1213" s="70"/>
      <c r="S1213" s="70"/>
      <c r="T1213" s="70"/>
      <c r="U1213" s="70"/>
      <c r="V1213" s="70"/>
      <c r="W1213" s="70"/>
      <c r="X1213" s="70"/>
      <c r="Y1213" s="70"/>
      <c r="Z1213" s="70"/>
      <c r="AA1213" s="70"/>
      <c r="AB1213" s="70"/>
      <c r="AC1213" s="70"/>
      <c r="AD1213" s="70"/>
    </row>
    <row r="1214" spans="1:30">
      <c r="A1214" s="70"/>
      <c r="B1214" s="70"/>
      <c r="C1214" s="70"/>
      <c r="D1214" s="70"/>
      <c r="E1214" s="70"/>
      <c r="F1214" s="70"/>
      <c r="G1214" s="70"/>
      <c r="H1214" s="70"/>
      <c r="I1214" s="70"/>
      <c r="J1214" s="70"/>
      <c r="K1214" s="70"/>
      <c r="L1214" s="70"/>
      <c r="M1214" s="70"/>
      <c r="N1214" s="70"/>
      <c r="O1214" s="70"/>
      <c r="P1214" s="70"/>
      <c r="Q1214" s="70"/>
      <c r="R1214" s="70"/>
      <c r="S1214" s="70"/>
      <c r="T1214" s="70"/>
      <c r="U1214" s="70"/>
      <c r="V1214" s="70"/>
      <c r="W1214" s="70"/>
      <c r="X1214" s="70"/>
      <c r="Y1214" s="70"/>
      <c r="Z1214" s="70"/>
      <c r="AA1214" s="70"/>
      <c r="AB1214" s="70"/>
      <c r="AC1214" s="70"/>
      <c r="AD1214" s="70"/>
    </row>
    <row r="1215" spans="1:30">
      <c r="A1215" s="70"/>
      <c r="B1215" s="70"/>
      <c r="C1215" s="70"/>
      <c r="D1215" s="70"/>
      <c r="E1215" s="70"/>
      <c r="F1215" s="70"/>
      <c r="G1215" s="70"/>
      <c r="H1215" s="70"/>
      <c r="I1215" s="70"/>
      <c r="J1215" s="70"/>
      <c r="K1215" s="70"/>
      <c r="L1215" s="70"/>
      <c r="M1215" s="70"/>
      <c r="N1215" s="70"/>
      <c r="O1215" s="70"/>
      <c r="P1215" s="70"/>
      <c r="Q1215" s="70"/>
      <c r="R1215" s="70"/>
      <c r="S1215" s="70"/>
      <c r="T1215" s="70"/>
      <c r="U1215" s="70"/>
      <c r="V1215" s="70"/>
      <c r="W1215" s="70"/>
      <c r="X1215" s="70"/>
      <c r="Y1215" s="70"/>
      <c r="Z1215" s="70"/>
      <c r="AA1215" s="70"/>
      <c r="AB1215" s="70"/>
      <c r="AC1215" s="70"/>
      <c r="AD1215" s="70"/>
    </row>
    <row r="1216" spans="1:30">
      <c r="A1216" s="70"/>
      <c r="B1216" s="70"/>
      <c r="C1216" s="70"/>
      <c r="D1216" s="70"/>
      <c r="E1216" s="70"/>
      <c r="F1216" s="70"/>
      <c r="G1216" s="70"/>
      <c r="H1216" s="70"/>
      <c r="I1216" s="70"/>
      <c r="J1216" s="70"/>
      <c r="K1216" s="70"/>
      <c r="L1216" s="70"/>
      <c r="M1216" s="70"/>
      <c r="N1216" s="70"/>
      <c r="O1216" s="70"/>
      <c r="P1216" s="70"/>
      <c r="Q1216" s="70"/>
      <c r="R1216" s="70"/>
      <c r="S1216" s="70"/>
      <c r="T1216" s="70"/>
      <c r="U1216" s="70"/>
      <c r="V1216" s="70"/>
      <c r="W1216" s="70"/>
      <c r="X1216" s="70"/>
      <c r="Y1216" s="70"/>
      <c r="Z1216" s="70"/>
      <c r="AA1216" s="70"/>
      <c r="AB1216" s="70"/>
      <c r="AC1216" s="70"/>
      <c r="AD1216" s="70"/>
    </row>
    <row r="1217" spans="1:30">
      <c r="A1217" s="70"/>
      <c r="B1217" s="70"/>
      <c r="C1217" s="70"/>
      <c r="D1217" s="70"/>
      <c r="E1217" s="70"/>
      <c r="F1217" s="70"/>
      <c r="G1217" s="70"/>
      <c r="H1217" s="70"/>
      <c r="I1217" s="70"/>
      <c r="J1217" s="70"/>
      <c r="K1217" s="70"/>
      <c r="L1217" s="70"/>
      <c r="M1217" s="70"/>
      <c r="N1217" s="70"/>
      <c r="O1217" s="70"/>
      <c r="P1217" s="70"/>
      <c r="Q1217" s="70"/>
      <c r="R1217" s="70"/>
      <c r="S1217" s="70"/>
      <c r="T1217" s="70"/>
      <c r="U1217" s="70"/>
      <c r="V1217" s="70"/>
      <c r="W1217" s="70"/>
      <c r="X1217" s="70"/>
      <c r="Y1217" s="70"/>
      <c r="Z1217" s="70"/>
      <c r="AA1217" s="70"/>
      <c r="AB1217" s="70"/>
      <c r="AC1217" s="70"/>
      <c r="AD1217" s="70"/>
    </row>
    <row r="1218" spans="1:30">
      <c r="A1218" s="70"/>
      <c r="B1218" s="70"/>
      <c r="C1218" s="70"/>
      <c r="D1218" s="70"/>
      <c r="E1218" s="70"/>
      <c r="F1218" s="70"/>
      <c r="G1218" s="70"/>
      <c r="H1218" s="70"/>
      <c r="I1218" s="70"/>
      <c r="J1218" s="70"/>
      <c r="K1218" s="70"/>
      <c r="L1218" s="70"/>
      <c r="M1218" s="70"/>
      <c r="N1218" s="70"/>
      <c r="O1218" s="70"/>
      <c r="P1218" s="70"/>
      <c r="Q1218" s="70"/>
      <c r="R1218" s="70"/>
      <c r="S1218" s="70"/>
      <c r="T1218" s="70"/>
      <c r="U1218" s="70"/>
      <c r="V1218" s="70"/>
      <c r="W1218" s="70"/>
      <c r="X1218" s="70"/>
      <c r="Y1218" s="70"/>
      <c r="Z1218" s="70"/>
      <c r="AA1218" s="70"/>
      <c r="AB1218" s="70"/>
      <c r="AC1218" s="70"/>
      <c r="AD1218" s="70"/>
    </row>
    <row r="1219" spans="1:30">
      <c r="A1219" s="70"/>
      <c r="B1219" s="70"/>
      <c r="C1219" s="70"/>
      <c r="D1219" s="70"/>
      <c r="E1219" s="70"/>
      <c r="F1219" s="70"/>
      <c r="G1219" s="70"/>
      <c r="H1219" s="70"/>
      <c r="I1219" s="70"/>
      <c r="J1219" s="70"/>
      <c r="K1219" s="70"/>
      <c r="L1219" s="70"/>
      <c r="M1219" s="70"/>
      <c r="N1219" s="70"/>
      <c r="O1219" s="70"/>
      <c r="P1219" s="70"/>
      <c r="Q1219" s="70"/>
      <c r="R1219" s="70"/>
      <c r="S1219" s="70"/>
      <c r="T1219" s="70"/>
      <c r="U1219" s="70"/>
      <c r="V1219" s="70"/>
      <c r="W1219" s="70"/>
      <c r="X1219" s="70"/>
      <c r="Y1219" s="70"/>
      <c r="Z1219" s="70"/>
      <c r="AA1219" s="70"/>
      <c r="AB1219" s="70"/>
      <c r="AC1219" s="70"/>
      <c r="AD1219" s="70"/>
    </row>
    <row r="1220" spans="1:30">
      <c r="A1220" s="70"/>
      <c r="B1220" s="70"/>
      <c r="C1220" s="70"/>
      <c r="D1220" s="70"/>
      <c r="E1220" s="70"/>
      <c r="F1220" s="70"/>
      <c r="G1220" s="70"/>
      <c r="H1220" s="70"/>
      <c r="I1220" s="70"/>
      <c r="J1220" s="70"/>
      <c r="K1220" s="70"/>
      <c r="L1220" s="70"/>
      <c r="M1220" s="70"/>
      <c r="N1220" s="70"/>
      <c r="O1220" s="70"/>
      <c r="P1220" s="70"/>
      <c r="Q1220" s="70"/>
      <c r="R1220" s="70"/>
      <c r="S1220" s="70"/>
      <c r="T1220" s="70"/>
      <c r="U1220" s="70"/>
      <c r="V1220" s="70"/>
      <c r="W1220" s="70"/>
      <c r="X1220" s="70"/>
      <c r="Y1220" s="70"/>
      <c r="Z1220" s="70"/>
      <c r="AA1220" s="70"/>
      <c r="AB1220" s="70"/>
      <c r="AC1220" s="70"/>
      <c r="AD1220" s="70"/>
    </row>
    <row r="1221" spans="1:30">
      <c r="A1221" s="70"/>
      <c r="B1221" s="70"/>
      <c r="C1221" s="70"/>
      <c r="D1221" s="70"/>
      <c r="E1221" s="70"/>
      <c r="F1221" s="70"/>
      <c r="G1221" s="70"/>
      <c r="H1221" s="70"/>
      <c r="I1221" s="70"/>
      <c r="J1221" s="70"/>
      <c r="K1221" s="70"/>
      <c r="L1221" s="70"/>
      <c r="M1221" s="70"/>
      <c r="N1221" s="70"/>
      <c r="O1221" s="70"/>
      <c r="P1221" s="70"/>
      <c r="Q1221" s="70"/>
      <c r="R1221" s="70"/>
      <c r="S1221" s="70"/>
      <c r="T1221" s="70"/>
      <c r="U1221" s="70"/>
      <c r="V1221" s="70"/>
      <c r="W1221" s="70"/>
      <c r="X1221" s="70"/>
      <c r="Y1221" s="70"/>
      <c r="Z1221" s="70"/>
      <c r="AA1221" s="70"/>
      <c r="AB1221" s="70"/>
      <c r="AC1221" s="70"/>
      <c r="AD1221" s="70"/>
    </row>
    <row r="1222" spans="1:30">
      <c r="A1222" s="70"/>
      <c r="B1222" s="70"/>
      <c r="C1222" s="70"/>
      <c r="D1222" s="70"/>
      <c r="E1222" s="70"/>
      <c r="F1222" s="70"/>
      <c r="G1222" s="70"/>
      <c r="H1222" s="70"/>
      <c r="I1222" s="70"/>
      <c r="J1222" s="70"/>
      <c r="K1222" s="70"/>
      <c r="L1222" s="70"/>
      <c r="M1222" s="70"/>
      <c r="N1222" s="70"/>
      <c r="O1222" s="70"/>
      <c r="P1222" s="70"/>
      <c r="Q1222" s="70"/>
      <c r="R1222" s="70"/>
      <c r="S1222" s="70"/>
      <c r="T1222" s="70"/>
      <c r="U1222" s="70"/>
      <c r="V1222" s="70"/>
      <c r="W1222" s="70"/>
      <c r="X1222" s="70"/>
      <c r="Y1222" s="70"/>
      <c r="Z1222" s="70"/>
      <c r="AA1222" s="70"/>
      <c r="AB1222" s="70"/>
      <c r="AC1222" s="70"/>
      <c r="AD1222" s="70"/>
    </row>
    <row r="1223" spans="1:30">
      <c r="A1223" s="70"/>
      <c r="B1223" s="70"/>
      <c r="C1223" s="70"/>
      <c r="D1223" s="70"/>
      <c r="E1223" s="70"/>
      <c r="F1223" s="70"/>
      <c r="G1223" s="70"/>
      <c r="H1223" s="70"/>
      <c r="I1223" s="70"/>
      <c r="J1223" s="70"/>
      <c r="K1223" s="70"/>
      <c r="L1223" s="70"/>
      <c r="M1223" s="70"/>
      <c r="N1223" s="70"/>
      <c r="O1223" s="70"/>
      <c r="P1223" s="70"/>
      <c r="Q1223" s="70"/>
      <c r="R1223" s="70"/>
      <c r="S1223" s="70"/>
      <c r="T1223" s="70"/>
      <c r="U1223" s="70"/>
      <c r="V1223" s="70"/>
      <c r="W1223" s="70"/>
      <c r="X1223" s="70"/>
      <c r="Y1223" s="70"/>
      <c r="Z1223" s="70"/>
      <c r="AA1223" s="70"/>
      <c r="AB1223" s="70"/>
      <c r="AC1223" s="70"/>
      <c r="AD1223" s="70"/>
    </row>
    <row r="1224" spans="1:30">
      <c r="A1224" s="70"/>
      <c r="B1224" s="70"/>
      <c r="C1224" s="70"/>
      <c r="D1224" s="70"/>
      <c r="E1224" s="70"/>
      <c r="F1224" s="70"/>
      <c r="G1224" s="70"/>
      <c r="H1224" s="70"/>
      <c r="I1224" s="70"/>
      <c r="J1224" s="70"/>
      <c r="K1224" s="70"/>
      <c r="L1224" s="70"/>
      <c r="M1224" s="70"/>
      <c r="N1224" s="70"/>
      <c r="O1224" s="70"/>
      <c r="P1224" s="70"/>
      <c r="Q1224" s="70"/>
      <c r="R1224" s="70"/>
      <c r="S1224" s="70"/>
      <c r="T1224" s="70"/>
      <c r="U1224" s="70"/>
      <c r="V1224" s="70"/>
      <c r="W1224" s="70"/>
      <c r="X1224" s="70"/>
      <c r="Y1224" s="70"/>
      <c r="Z1224" s="70"/>
      <c r="AA1224" s="70"/>
      <c r="AB1224" s="70"/>
      <c r="AC1224" s="70"/>
      <c r="AD1224" s="70"/>
    </row>
    <row r="1225" spans="1:30">
      <c r="A1225" s="70"/>
      <c r="B1225" s="70"/>
      <c r="C1225" s="70"/>
      <c r="D1225" s="70"/>
      <c r="E1225" s="70"/>
      <c r="F1225" s="70"/>
      <c r="G1225" s="70"/>
      <c r="H1225" s="70"/>
      <c r="I1225" s="70"/>
      <c r="J1225" s="70"/>
      <c r="K1225" s="70"/>
      <c r="L1225" s="70"/>
      <c r="M1225" s="70"/>
      <c r="N1225" s="70"/>
      <c r="O1225" s="70"/>
      <c r="P1225" s="70"/>
      <c r="Q1225" s="70"/>
      <c r="R1225" s="70"/>
      <c r="S1225" s="70"/>
      <c r="T1225" s="70"/>
      <c r="U1225" s="70"/>
      <c r="V1225" s="70"/>
      <c r="W1225" s="70"/>
      <c r="X1225" s="70"/>
      <c r="Y1225" s="70"/>
      <c r="Z1225" s="70"/>
      <c r="AA1225" s="70"/>
      <c r="AB1225" s="70"/>
      <c r="AC1225" s="70"/>
      <c r="AD1225" s="70"/>
    </row>
    <row r="1226" spans="1:30">
      <c r="A1226" s="70"/>
      <c r="B1226" s="70"/>
      <c r="C1226" s="70"/>
      <c r="D1226" s="70"/>
      <c r="E1226" s="70"/>
      <c r="F1226" s="70"/>
      <c r="G1226" s="70"/>
      <c r="H1226" s="70"/>
      <c r="I1226" s="70"/>
      <c r="J1226" s="70"/>
      <c r="K1226" s="70"/>
      <c r="L1226" s="70"/>
      <c r="M1226" s="70"/>
      <c r="N1226" s="70"/>
      <c r="O1226" s="70"/>
      <c r="P1226" s="70"/>
      <c r="Q1226" s="70"/>
      <c r="R1226" s="70"/>
      <c r="S1226" s="70"/>
      <c r="T1226" s="70"/>
      <c r="U1226" s="70"/>
      <c r="V1226" s="70"/>
      <c r="W1226" s="70"/>
      <c r="X1226" s="70"/>
      <c r="Y1226" s="70"/>
      <c r="Z1226" s="70"/>
      <c r="AA1226" s="70"/>
      <c r="AB1226" s="70"/>
      <c r="AC1226" s="70"/>
      <c r="AD1226" s="70"/>
    </row>
    <row r="1227" spans="1:30">
      <c r="A1227" s="70"/>
      <c r="B1227" s="70"/>
      <c r="C1227" s="70"/>
      <c r="D1227" s="70"/>
      <c r="E1227" s="70"/>
      <c r="F1227" s="70"/>
      <c r="G1227" s="70"/>
      <c r="H1227" s="70"/>
      <c r="I1227" s="70"/>
      <c r="J1227" s="70"/>
      <c r="K1227" s="70"/>
      <c r="L1227" s="70"/>
      <c r="M1227" s="70"/>
      <c r="N1227" s="70"/>
      <c r="O1227" s="70"/>
      <c r="P1227" s="70"/>
      <c r="Q1227" s="70"/>
      <c r="R1227" s="70"/>
      <c r="S1227" s="70"/>
      <c r="T1227" s="70"/>
      <c r="U1227" s="70"/>
      <c r="V1227" s="70"/>
      <c r="W1227" s="70"/>
      <c r="X1227" s="70"/>
      <c r="Y1227" s="70"/>
      <c r="Z1227" s="70"/>
      <c r="AA1227" s="70"/>
      <c r="AB1227" s="70"/>
      <c r="AC1227" s="70"/>
      <c r="AD1227" s="70"/>
    </row>
    <row r="1228" spans="1:30">
      <c r="A1228" s="70"/>
      <c r="B1228" s="70"/>
      <c r="C1228" s="70"/>
      <c r="D1228" s="70"/>
      <c r="E1228" s="70"/>
      <c r="F1228" s="70"/>
      <c r="G1228" s="70"/>
      <c r="H1228" s="70"/>
      <c r="I1228" s="70"/>
      <c r="J1228" s="70"/>
      <c r="K1228" s="70"/>
      <c r="L1228" s="70"/>
      <c r="M1228" s="70"/>
      <c r="N1228" s="70"/>
      <c r="O1228" s="70"/>
      <c r="P1228" s="70"/>
      <c r="Q1228" s="70"/>
      <c r="R1228" s="70"/>
      <c r="S1228" s="70"/>
      <c r="T1228" s="70"/>
      <c r="U1228" s="70"/>
      <c r="V1228" s="70"/>
      <c r="W1228" s="70"/>
      <c r="X1228" s="70"/>
      <c r="Y1228" s="70"/>
      <c r="Z1228" s="70"/>
      <c r="AA1228" s="70"/>
      <c r="AB1228" s="70"/>
      <c r="AC1228" s="70"/>
      <c r="AD1228" s="70"/>
    </row>
    <row r="1229" spans="1:30">
      <c r="A1229" s="70"/>
      <c r="B1229" s="70"/>
      <c r="C1229" s="70"/>
      <c r="D1229" s="70"/>
      <c r="E1229" s="70"/>
      <c r="F1229" s="70"/>
      <c r="G1229" s="70"/>
      <c r="H1229" s="70"/>
      <c r="I1229" s="70"/>
      <c r="J1229" s="70"/>
      <c r="K1229" s="70"/>
      <c r="L1229" s="70"/>
      <c r="M1229" s="70"/>
      <c r="N1229" s="70"/>
      <c r="O1229" s="70"/>
      <c r="P1229" s="70"/>
      <c r="Q1229" s="70"/>
      <c r="R1229" s="70"/>
      <c r="S1229" s="70"/>
      <c r="T1229" s="70"/>
      <c r="U1229" s="70"/>
      <c r="V1229" s="70"/>
      <c r="W1229" s="70"/>
      <c r="X1229" s="70"/>
      <c r="Y1229" s="70"/>
      <c r="Z1229" s="70"/>
      <c r="AA1229" s="70"/>
      <c r="AB1229" s="70"/>
      <c r="AC1229" s="70"/>
      <c r="AD1229" s="70"/>
    </row>
    <row r="1230" spans="1:30">
      <c r="A1230" s="70"/>
      <c r="B1230" s="70"/>
      <c r="C1230" s="70"/>
      <c r="D1230" s="70"/>
      <c r="E1230" s="70"/>
      <c r="F1230" s="70"/>
      <c r="G1230" s="70"/>
      <c r="H1230" s="70"/>
      <c r="I1230" s="70"/>
      <c r="J1230" s="70"/>
      <c r="K1230" s="70"/>
      <c r="L1230" s="70"/>
      <c r="M1230" s="70"/>
      <c r="N1230" s="70"/>
      <c r="O1230" s="70"/>
      <c r="P1230" s="70"/>
      <c r="Q1230" s="70"/>
      <c r="R1230" s="70"/>
      <c r="S1230" s="70"/>
      <c r="T1230" s="70"/>
      <c r="U1230" s="70"/>
      <c r="V1230" s="70"/>
      <c r="W1230" s="70"/>
      <c r="X1230" s="70"/>
      <c r="Y1230" s="70"/>
      <c r="Z1230" s="70"/>
      <c r="AA1230" s="70"/>
      <c r="AB1230" s="70"/>
      <c r="AC1230" s="70"/>
      <c r="AD1230" s="70"/>
    </row>
    <row r="1231" spans="1:30">
      <c r="A1231" s="70"/>
      <c r="B1231" s="70"/>
      <c r="C1231" s="70"/>
      <c r="D1231" s="70"/>
      <c r="E1231" s="70"/>
      <c r="F1231" s="70"/>
      <c r="G1231" s="70"/>
      <c r="H1231" s="70"/>
      <c r="I1231" s="70"/>
      <c r="J1231" s="70"/>
      <c r="K1231" s="70"/>
      <c r="L1231" s="70"/>
      <c r="M1231" s="70"/>
      <c r="N1231" s="70"/>
      <c r="O1231" s="70"/>
      <c r="P1231" s="70"/>
      <c r="Q1231" s="70"/>
      <c r="R1231" s="70"/>
      <c r="S1231" s="70"/>
      <c r="T1231" s="70"/>
      <c r="U1231" s="70"/>
      <c r="V1231" s="70"/>
      <c r="W1231" s="70"/>
      <c r="X1231" s="70"/>
      <c r="Y1231" s="70"/>
      <c r="Z1231" s="70"/>
      <c r="AA1231" s="70"/>
      <c r="AB1231" s="70"/>
      <c r="AC1231" s="70"/>
      <c r="AD1231" s="70"/>
    </row>
    <row r="1232" spans="1:30">
      <c r="A1232" s="70"/>
      <c r="B1232" s="70"/>
      <c r="C1232" s="70"/>
      <c r="D1232" s="70"/>
      <c r="E1232" s="70"/>
      <c r="F1232" s="70"/>
      <c r="G1232" s="70"/>
      <c r="H1232" s="70"/>
      <c r="I1232" s="70"/>
      <c r="J1232" s="70"/>
      <c r="K1232" s="70"/>
      <c r="L1232" s="70"/>
      <c r="M1232" s="70"/>
      <c r="N1232" s="70"/>
      <c r="O1232" s="70"/>
      <c r="P1232" s="70"/>
      <c r="Q1232" s="70"/>
      <c r="R1232" s="70"/>
      <c r="S1232" s="70"/>
      <c r="T1232" s="70"/>
      <c r="U1232" s="70"/>
      <c r="V1232" s="70"/>
      <c r="W1232" s="70"/>
      <c r="X1232" s="70"/>
      <c r="Y1232" s="70"/>
      <c r="Z1232" s="70"/>
      <c r="AA1232" s="70"/>
      <c r="AB1232" s="70"/>
      <c r="AC1232" s="70"/>
      <c r="AD1232" s="70"/>
    </row>
    <row r="1233" spans="1:30">
      <c r="A1233" s="70"/>
      <c r="B1233" s="70"/>
      <c r="C1233" s="70"/>
      <c r="D1233" s="70"/>
      <c r="E1233" s="70"/>
      <c r="F1233" s="70"/>
      <c r="G1233" s="70"/>
      <c r="H1233" s="70"/>
      <c r="I1233" s="70"/>
      <c r="J1233" s="70"/>
      <c r="K1233" s="70"/>
      <c r="L1233" s="70"/>
      <c r="M1233" s="70"/>
      <c r="N1233" s="70"/>
      <c r="O1233" s="70"/>
      <c r="P1233" s="70"/>
      <c r="Q1233" s="70"/>
      <c r="R1233" s="70"/>
      <c r="S1233" s="70"/>
      <c r="T1233" s="70"/>
      <c r="U1233" s="70"/>
      <c r="V1233" s="70"/>
      <c r="W1233" s="70"/>
      <c r="X1233" s="70"/>
      <c r="Y1233" s="70"/>
      <c r="Z1233" s="70"/>
      <c r="AA1233" s="70"/>
      <c r="AB1233" s="70"/>
      <c r="AC1233" s="70"/>
      <c r="AD1233" s="70"/>
    </row>
    <row r="1234" spans="1:30">
      <c r="A1234" s="70"/>
      <c r="B1234" s="70"/>
      <c r="C1234" s="70"/>
      <c r="D1234" s="70"/>
      <c r="E1234" s="70"/>
      <c r="F1234" s="70"/>
      <c r="G1234" s="70"/>
      <c r="H1234" s="70"/>
      <c r="I1234" s="70"/>
      <c r="J1234" s="70"/>
      <c r="K1234" s="70"/>
      <c r="L1234" s="70"/>
      <c r="M1234" s="70"/>
      <c r="N1234" s="70"/>
      <c r="O1234" s="70"/>
      <c r="P1234" s="70"/>
      <c r="Q1234" s="70"/>
      <c r="R1234" s="70"/>
      <c r="S1234" s="70"/>
      <c r="T1234" s="70"/>
      <c r="U1234" s="70"/>
      <c r="V1234" s="70"/>
      <c r="W1234" s="70"/>
      <c r="X1234" s="70"/>
      <c r="Y1234" s="70"/>
      <c r="Z1234" s="70"/>
      <c r="AA1234" s="70"/>
      <c r="AB1234" s="70"/>
      <c r="AC1234" s="70"/>
      <c r="AD1234" s="70"/>
    </row>
    <row r="1235" spans="1:30">
      <c r="A1235" s="70"/>
      <c r="B1235" s="70"/>
      <c r="C1235" s="70"/>
      <c r="D1235" s="70"/>
      <c r="E1235" s="70"/>
      <c r="F1235" s="70"/>
      <c r="G1235" s="70"/>
      <c r="H1235" s="70"/>
      <c r="I1235" s="70"/>
      <c r="J1235" s="70"/>
      <c r="K1235" s="70"/>
      <c r="L1235" s="70"/>
      <c r="M1235" s="70"/>
      <c r="N1235" s="70"/>
      <c r="O1235" s="70"/>
      <c r="P1235" s="70"/>
      <c r="Q1235" s="70"/>
      <c r="R1235" s="70"/>
      <c r="S1235" s="70"/>
      <c r="T1235" s="70"/>
      <c r="U1235" s="70"/>
      <c r="V1235" s="70"/>
      <c r="W1235" s="70"/>
      <c r="X1235" s="70"/>
      <c r="Y1235" s="70"/>
      <c r="Z1235" s="70"/>
      <c r="AA1235" s="70"/>
      <c r="AB1235" s="70"/>
      <c r="AC1235" s="70"/>
      <c r="AD1235" s="70"/>
    </row>
    <row r="1236" spans="1:30">
      <c r="A1236" s="70"/>
      <c r="B1236" s="70"/>
      <c r="C1236" s="70"/>
      <c r="D1236" s="70"/>
      <c r="E1236" s="70"/>
      <c r="F1236" s="70"/>
      <c r="G1236" s="70"/>
      <c r="H1236" s="70"/>
      <c r="I1236" s="70"/>
      <c r="J1236" s="70"/>
      <c r="K1236" s="70"/>
      <c r="L1236" s="70"/>
      <c r="M1236" s="70"/>
      <c r="N1236" s="70"/>
      <c r="O1236" s="70"/>
      <c r="P1236" s="70"/>
      <c r="Q1236" s="70"/>
      <c r="R1236" s="70"/>
      <c r="S1236" s="70"/>
      <c r="T1236" s="70"/>
      <c r="U1236" s="70"/>
      <c r="V1236" s="70"/>
      <c r="W1236" s="70"/>
      <c r="X1236" s="70"/>
      <c r="Y1236" s="70"/>
      <c r="Z1236" s="70"/>
      <c r="AA1236" s="70"/>
      <c r="AB1236" s="70"/>
      <c r="AC1236" s="70"/>
      <c r="AD1236" s="70"/>
    </row>
    <row r="1237" spans="1:30">
      <c r="A1237" s="70"/>
      <c r="B1237" s="70"/>
      <c r="C1237" s="70"/>
      <c r="D1237" s="70"/>
      <c r="E1237" s="70"/>
      <c r="F1237" s="70"/>
      <c r="G1237" s="70"/>
      <c r="H1237" s="70"/>
      <c r="I1237" s="70"/>
      <c r="J1237" s="70"/>
      <c r="K1237" s="70"/>
      <c r="L1237" s="70"/>
      <c r="M1237" s="70"/>
      <c r="N1237" s="70"/>
      <c r="O1237" s="70"/>
      <c r="P1237" s="70"/>
      <c r="Q1237" s="70"/>
      <c r="R1237" s="70"/>
      <c r="S1237" s="70"/>
      <c r="T1237" s="70"/>
      <c r="U1237" s="70"/>
      <c r="V1237" s="70"/>
      <c r="W1237" s="70"/>
      <c r="X1237" s="70"/>
      <c r="Y1237" s="70"/>
      <c r="Z1237" s="70"/>
      <c r="AA1237" s="70"/>
      <c r="AB1237" s="70"/>
      <c r="AC1237" s="70"/>
      <c r="AD1237" s="70"/>
    </row>
    <row r="1238" spans="1:30">
      <c r="A1238" s="70"/>
      <c r="B1238" s="70"/>
      <c r="C1238" s="70"/>
      <c r="D1238" s="70"/>
      <c r="E1238" s="70"/>
      <c r="F1238" s="70"/>
      <c r="G1238" s="70"/>
      <c r="H1238" s="70"/>
      <c r="I1238" s="70"/>
      <c r="J1238" s="70"/>
      <c r="K1238" s="70"/>
      <c r="L1238" s="70"/>
      <c r="M1238" s="70"/>
      <c r="N1238" s="70"/>
      <c r="O1238" s="70"/>
      <c r="P1238" s="70"/>
      <c r="Q1238" s="70"/>
      <c r="R1238" s="70"/>
      <c r="S1238" s="70"/>
      <c r="T1238" s="70"/>
      <c r="U1238" s="70"/>
      <c r="V1238" s="70"/>
      <c r="W1238" s="70"/>
      <c r="X1238" s="70"/>
      <c r="Y1238" s="70"/>
      <c r="Z1238" s="70"/>
      <c r="AA1238" s="70"/>
      <c r="AB1238" s="70"/>
      <c r="AC1238" s="70"/>
      <c r="AD1238" s="70"/>
    </row>
    <row r="1239" spans="1:30">
      <c r="A1239" s="70"/>
      <c r="B1239" s="70"/>
      <c r="C1239" s="70"/>
      <c r="D1239" s="70"/>
      <c r="E1239" s="70"/>
      <c r="F1239" s="70"/>
      <c r="G1239" s="70"/>
      <c r="H1239" s="70"/>
      <c r="I1239" s="70"/>
      <c r="J1239" s="70"/>
      <c r="K1239" s="70"/>
      <c r="L1239" s="70"/>
      <c r="M1239" s="70"/>
      <c r="N1239" s="70"/>
      <c r="O1239" s="70"/>
      <c r="P1239" s="70"/>
      <c r="Q1239" s="70"/>
      <c r="R1239" s="70"/>
      <c r="S1239" s="70"/>
      <c r="T1239" s="70"/>
      <c r="U1239" s="70"/>
      <c r="V1239" s="70"/>
      <c r="W1239" s="70"/>
      <c r="X1239" s="70"/>
      <c r="Y1239" s="70"/>
      <c r="Z1239" s="70"/>
      <c r="AA1239" s="70"/>
      <c r="AB1239" s="70"/>
      <c r="AC1239" s="70"/>
      <c r="AD1239" s="70"/>
    </row>
    <row r="1240" spans="1:30">
      <c r="A1240" s="70"/>
      <c r="B1240" s="70"/>
      <c r="C1240" s="70"/>
      <c r="D1240" s="70"/>
      <c r="E1240" s="70"/>
      <c r="F1240" s="70"/>
      <c r="G1240" s="70"/>
      <c r="H1240" s="70"/>
      <c r="I1240" s="70"/>
      <c r="J1240" s="70"/>
      <c r="K1240" s="70"/>
      <c r="L1240" s="70"/>
      <c r="M1240" s="70"/>
      <c r="N1240" s="70"/>
      <c r="O1240" s="70"/>
      <c r="P1240" s="70"/>
      <c r="Q1240" s="70"/>
      <c r="R1240" s="70"/>
      <c r="S1240" s="70"/>
      <c r="T1240" s="70"/>
      <c r="U1240" s="70"/>
      <c r="V1240" s="70"/>
      <c r="W1240" s="70"/>
      <c r="X1240" s="70"/>
      <c r="Y1240" s="70"/>
      <c r="Z1240" s="70"/>
      <c r="AA1240" s="70"/>
      <c r="AB1240" s="70"/>
      <c r="AC1240" s="70"/>
      <c r="AD1240" s="70"/>
    </row>
    <row r="1241" spans="1:30">
      <c r="A1241" s="70"/>
      <c r="B1241" s="70"/>
      <c r="C1241" s="70"/>
      <c r="D1241" s="70"/>
      <c r="E1241" s="70"/>
      <c r="F1241" s="70"/>
      <c r="G1241" s="70"/>
      <c r="H1241" s="70"/>
      <c r="I1241" s="70"/>
      <c r="J1241" s="70"/>
      <c r="K1241" s="70"/>
      <c r="L1241" s="70"/>
      <c r="M1241" s="70"/>
      <c r="N1241" s="70"/>
      <c r="O1241" s="70"/>
      <c r="P1241" s="70"/>
      <c r="Q1241" s="70"/>
      <c r="R1241" s="70"/>
      <c r="S1241" s="70"/>
      <c r="T1241" s="70"/>
      <c r="U1241" s="70"/>
      <c r="V1241" s="70"/>
      <c r="W1241" s="70"/>
      <c r="X1241" s="70"/>
      <c r="Y1241" s="70"/>
      <c r="Z1241" s="70"/>
      <c r="AA1241" s="70"/>
      <c r="AB1241" s="70"/>
      <c r="AC1241" s="70"/>
      <c r="AD1241" s="70"/>
    </row>
    <row r="1242" spans="1:30">
      <c r="A1242" s="70"/>
      <c r="B1242" s="70"/>
      <c r="C1242" s="70"/>
      <c r="D1242" s="70"/>
      <c r="E1242" s="70"/>
      <c r="F1242" s="70"/>
      <c r="G1242" s="70"/>
      <c r="H1242" s="70"/>
      <c r="I1242" s="70"/>
      <c r="J1242" s="70"/>
      <c r="K1242" s="70"/>
      <c r="L1242" s="70"/>
      <c r="M1242" s="70"/>
      <c r="N1242" s="70"/>
      <c r="O1242" s="70"/>
      <c r="P1242" s="70"/>
      <c r="Q1242" s="70"/>
      <c r="R1242" s="70"/>
      <c r="S1242" s="70"/>
      <c r="T1242" s="70"/>
      <c r="U1242" s="70"/>
      <c r="V1242" s="70"/>
      <c r="W1242" s="70"/>
      <c r="X1242" s="70"/>
      <c r="Y1242" s="70"/>
      <c r="Z1242" s="70"/>
      <c r="AA1242" s="70"/>
      <c r="AB1242" s="70"/>
      <c r="AC1242" s="70"/>
      <c r="AD1242" s="70"/>
    </row>
    <row r="1243" spans="1:30">
      <c r="A1243" s="70"/>
      <c r="B1243" s="70"/>
      <c r="C1243" s="70"/>
      <c r="D1243" s="70"/>
      <c r="E1243" s="70"/>
      <c r="F1243" s="70"/>
      <c r="G1243" s="70"/>
      <c r="H1243" s="70"/>
      <c r="I1243" s="70"/>
      <c r="J1243" s="70"/>
      <c r="K1243" s="70"/>
      <c r="L1243" s="70"/>
      <c r="M1243" s="70"/>
      <c r="N1243" s="70"/>
      <c r="O1243" s="70"/>
      <c r="P1243" s="70"/>
      <c r="Q1243" s="70"/>
      <c r="R1243" s="70"/>
      <c r="S1243" s="70"/>
      <c r="T1243" s="70"/>
      <c r="U1243" s="70"/>
      <c r="V1243" s="70"/>
      <c r="W1243" s="70"/>
      <c r="X1243" s="70"/>
      <c r="Y1243" s="70"/>
      <c r="Z1243" s="70"/>
      <c r="AA1243" s="70"/>
      <c r="AB1243" s="70"/>
      <c r="AC1243" s="70"/>
      <c r="AD1243" s="70"/>
    </row>
    <row r="1244" spans="1:30">
      <c r="A1244" s="70"/>
      <c r="B1244" s="70"/>
      <c r="C1244" s="70"/>
      <c r="D1244" s="70"/>
      <c r="E1244" s="70"/>
      <c r="F1244" s="70"/>
      <c r="G1244" s="70"/>
      <c r="H1244" s="70"/>
      <c r="I1244" s="70"/>
      <c r="J1244" s="70"/>
      <c r="K1244" s="70"/>
      <c r="L1244" s="70"/>
      <c r="M1244" s="70"/>
      <c r="N1244" s="70"/>
      <c r="O1244" s="70"/>
      <c r="P1244" s="70"/>
      <c r="Q1244" s="70"/>
      <c r="R1244" s="70"/>
      <c r="S1244" s="70"/>
      <c r="T1244" s="70"/>
      <c r="U1244" s="70"/>
      <c r="V1244" s="70"/>
      <c r="W1244" s="70"/>
      <c r="X1244" s="70"/>
      <c r="Y1244" s="70"/>
      <c r="Z1244" s="70"/>
      <c r="AA1244" s="70"/>
      <c r="AB1244" s="70"/>
      <c r="AC1244" s="70"/>
      <c r="AD1244" s="70"/>
    </row>
    <row r="1245" spans="1:30">
      <c r="A1245" s="70"/>
      <c r="B1245" s="70"/>
      <c r="C1245" s="70"/>
      <c r="D1245" s="70"/>
      <c r="E1245" s="70"/>
      <c r="F1245" s="70"/>
      <c r="G1245" s="70"/>
      <c r="H1245" s="70"/>
      <c r="I1245" s="70"/>
      <c r="J1245" s="70"/>
      <c r="K1245" s="70"/>
      <c r="L1245" s="70"/>
      <c r="M1245" s="70"/>
      <c r="N1245" s="70"/>
      <c r="O1245" s="70"/>
      <c r="P1245" s="70"/>
      <c r="Q1245" s="70"/>
      <c r="R1245" s="70"/>
      <c r="S1245" s="70"/>
      <c r="T1245" s="70"/>
      <c r="U1245" s="70"/>
      <c r="V1245" s="70"/>
      <c r="W1245" s="70"/>
      <c r="X1245" s="70"/>
      <c r="Y1245" s="70"/>
      <c r="Z1245" s="70"/>
      <c r="AA1245" s="70"/>
      <c r="AB1245" s="70"/>
      <c r="AC1245" s="70"/>
      <c r="AD1245" s="70"/>
    </row>
    <row r="1246" spans="1:30">
      <c r="A1246" s="70"/>
      <c r="B1246" s="70"/>
      <c r="C1246" s="70"/>
      <c r="D1246" s="70"/>
      <c r="E1246" s="70"/>
      <c r="F1246" s="70"/>
      <c r="G1246" s="70"/>
      <c r="H1246" s="70"/>
      <c r="I1246" s="70"/>
      <c r="J1246" s="70"/>
      <c r="K1246" s="70"/>
      <c r="L1246" s="70"/>
      <c r="M1246" s="70"/>
      <c r="N1246" s="70"/>
      <c r="O1246" s="70"/>
      <c r="P1246" s="70"/>
      <c r="Q1246" s="70"/>
      <c r="R1246" s="70"/>
      <c r="S1246" s="70"/>
      <c r="T1246" s="70"/>
      <c r="U1246" s="70"/>
      <c r="V1246" s="70"/>
      <c r="W1246" s="70"/>
      <c r="X1246" s="70"/>
      <c r="Y1246" s="70"/>
      <c r="Z1246" s="70"/>
      <c r="AA1246" s="70"/>
      <c r="AB1246" s="70"/>
      <c r="AC1246" s="70"/>
      <c r="AD1246" s="70"/>
    </row>
    <row r="1247" spans="1:30">
      <c r="A1247" s="70"/>
      <c r="B1247" s="70"/>
      <c r="C1247" s="70"/>
      <c r="D1247" s="70"/>
      <c r="E1247" s="70"/>
      <c r="F1247" s="70"/>
      <c r="G1247" s="70"/>
      <c r="H1247" s="70"/>
      <c r="I1247" s="70"/>
      <c r="J1247" s="70"/>
      <c r="K1247" s="70"/>
      <c r="L1247" s="70"/>
      <c r="M1247" s="70"/>
      <c r="N1247" s="70"/>
      <c r="O1247" s="70"/>
      <c r="P1247" s="70"/>
      <c r="Q1247" s="70"/>
      <c r="R1247" s="70"/>
      <c r="S1247" s="70"/>
      <c r="T1247" s="70"/>
      <c r="U1247" s="70"/>
      <c r="V1247" s="70"/>
      <c r="W1247" s="70"/>
      <c r="X1247" s="70"/>
      <c r="Y1247" s="70"/>
      <c r="Z1247" s="70"/>
      <c r="AA1247" s="70"/>
      <c r="AB1247" s="70"/>
      <c r="AC1247" s="70"/>
      <c r="AD1247" s="70"/>
    </row>
    <row r="1248" spans="1:30">
      <c r="A1248" s="70"/>
      <c r="B1248" s="70"/>
      <c r="C1248" s="70"/>
      <c r="D1248" s="70"/>
      <c r="E1248" s="70"/>
      <c r="F1248" s="70"/>
      <c r="G1248" s="70"/>
      <c r="H1248" s="70"/>
      <c r="I1248" s="70"/>
      <c r="J1248" s="70"/>
      <c r="K1248" s="70"/>
      <c r="L1248" s="70"/>
      <c r="M1248" s="70"/>
      <c r="N1248" s="70"/>
      <c r="O1248" s="70"/>
      <c r="P1248" s="70"/>
      <c r="Q1248" s="70"/>
      <c r="R1248" s="70"/>
      <c r="S1248" s="70"/>
      <c r="T1248" s="70"/>
      <c r="U1248" s="70"/>
      <c r="V1248" s="70"/>
      <c r="W1248" s="70"/>
      <c r="X1248" s="70"/>
      <c r="Y1248" s="70"/>
      <c r="Z1248" s="70"/>
      <c r="AA1248" s="70"/>
      <c r="AB1248" s="70"/>
      <c r="AC1248" s="70"/>
      <c r="AD1248" s="70"/>
    </row>
    <row r="1249" spans="1:30">
      <c r="A1249" s="70"/>
      <c r="B1249" s="70"/>
      <c r="C1249" s="70"/>
      <c r="D1249" s="70"/>
      <c r="E1249" s="70"/>
      <c r="F1249" s="70"/>
      <c r="G1249" s="70"/>
      <c r="H1249" s="70"/>
      <c r="I1249" s="70"/>
      <c r="J1249" s="70"/>
      <c r="K1249" s="70"/>
      <c r="L1249" s="70"/>
      <c r="M1249" s="70"/>
      <c r="N1249" s="70"/>
      <c r="O1249" s="70"/>
      <c r="P1249" s="70"/>
      <c r="Q1249" s="70"/>
      <c r="R1249" s="70"/>
      <c r="S1249" s="70"/>
      <c r="T1249" s="70"/>
      <c r="U1249" s="70"/>
      <c r="V1249" s="70"/>
      <c r="W1249" s="70"/>
      <c r="X1249" s="70"/>
      <c r="Y1249" s="70"/>
      <c r="Z1249" s="70"/>
      <c r="AA1249" s="70"/>
      <c r="AB1249" s="70"/>
      <c r="AC1249" s="70"/>
      <c r="AD1249" s="70"/>
    </row>
    <row r="1250" spans="1:30">
      <c r="A1250" s="70"/>
      <c r="B1250" s="70"/>
      <c r="C1250" s="70"/>
      <c r="D1250" s="70"/>
      <c r="E1250" s="70"/>
      <c r="F1250" s="70"/>
      <c r="G1250" s="70"/>
      <c r="H1250" s="70"/>
      <c r="I1250" s="70"/>
      <c r="J1250" s="70"/>
      <c r="K1250" s="70"/>
      <c r="L1250" s="70"/>
      <c r="M1250" s="70"/>
      <c r="N1250" s="70"/>
      <c r="O1250" s="70"/>
      <c r="P1250" s="70"/>
      <c r="Q1250" s="70"/>
      <c r="R1250" s="70"/>
      <c r="S1250" s="70"/>
      <c r="T1250" s="70"/>
      <c r="U1250" s="70"/>
      <c r="V1250" s="70"/>
      <c r="W1250" s="70"/>
      <c r="X1250" s="70"/>
      <c r="Y1250" s="70"/>
      <c r="Z1250" s="70"/>
      <c r="AA1250" s="70"/>
      <c r="AB1250" s="70"/>
      <c r="AC1250" s="70"/>
      <c r="AD1250" s="70"/>
    </row>
    <row r="1251" spans="1:30">
      <c r="A1251" s="70"/>
      <c r="B1251" s="70"/>
      <c r="C1251" s="70"/>
      <c r="D1251" s="70"/>
      <c r="E1251" s="70"/>
      <c r="F1251" s="70"/>
      <c r="G1251" s="70"/>
      <c r="H1251" s="70"/>
      <c r="I1251" s="70"/>
      <c r="J1251" s="70"/>
      <c r="K1251" s="70"/>
      <c r="L1251" s="70"/>
      <c r="M1251" s="70"/>
      <c r="N1251" s="70"/>
      <c r="O1251" s="70"/>
      <c r="P1251" s="70"/>
      <c r="Q1251" s="70"/>
      <c r="R1251" s="70"/>
      <c r="S1251" s="70"/>
      <c r="T1251" s="70"/>
      <c r="U1251" s="70"/>
      <c r="V1251" s="70"/>
      <c r="W1251" s="70"/>
      <c r="X1251" s="70"/>
      <c r="Y1251" s="70"/>
      <c r="Z1251" s="70"/>
      <c r="AA1251" s="70"/>
      <c r="AB1251" s="70"/>
      <c r="AC1251" s="70"/>
      <c r="AD1251" s="70"/>
    </row>
    <row r="1252" spans="1:30">
      <c r="A1252" s="70"/>
      <c r="B1252" s="70"/>
      <c r="C1252" s="70"/>
      <c r="D1252" s="70"/>
      <c r="E1252" s="70"/>
      <c r="F1252" s="70"/>
      <c r="G1252" s="70"/>
      <c r="H1252" s="70"/>
      <c r="I1252" s="70"/>
      <c r="J1252" s="70"/>
      <c r="K1252" s="70"/>
      <c r="L1252" s="70"/>
      <c r="M1252" s="70"/>
      <c r="N1252" s="70"/>
      <c r="O1252" s="70"/>
      <c r="P1252" s="70"/>
      <c r="Q1252" s="70"/>
      <c r="R1252" s="70"/>
      <c r="S1252" s="70"/>
      <c r="T1252" s="70"/>
      <c r="U1252" s="70"/>
      <c r="V1252" s="70"/>
      <c r="W1252" s="70"/>
      <c r="X1252" s="70"/>
      <c r="Y1252" s="70"/>
      <c r="Z1252" s="70"/>
      <c r="AA1252" s="70"/>
      <c r="AB1252" s="70"/>
      <c r="AC1252" s="70"/>
      <c r="AD1252" s="70"/>
    </row>
    <row r="1253" spans="1:30">
      <c r="A1253" s="70"/>
      <c r="B1253" s="70"/>
      <c r="C1253" s="70"/>
      <c r="D1253" s="70"/>
      <c r="E1253" s="70"/>
      <c r="F1253" s="70"/>
      <c r="G1253" s="70"/>
      <c r="H1253" s="70"/>
      <c r="I1253" s="70"/>
      <c r="J1253" s="70"/>
      <c r="K1253" s="70"/>
      <c r="L1253" s="70"/>
      <c r="M1253" s="70"/>
      <c r="N1253" s="70"/>
      <c r="O1253" s="70"/>
      <c r="P1253" s="70"/>
      <c r="Q1253" s="70"/>
      <c r="R1253" s="70"/>
      <c r="S1253" s="70"/>
      <c r="T1253" s="70"/>
      <c r="U1253" s="70"/>
      <c r="V1253" s="70"/>
      <c r="W1253" s="70"/>
      <c r="X1253" s="70"/>
      <c r="Y1253" s="70"/>
      <c r="Z1253" s="70"/>
      <c r="AA1253" s="70"/>
      <c r="AB1253" s="70"/>
      <c r="AC1253" s="70"/>
      <c r="AD1253" s="70"/>
    </row>
    <row r="1254" spans="1:30">
      <c r="A1254" s="70"/>
      <c r="B1254" s="70"/>
      <c r="C1254" s="70"/>
      <c r="D1254" s="70"/>
      <c r="E1254" s="70"/>
      <c r="F1254" s="70"/>
      <c r="G1254" s="70"/>
      <c r="H1254" s="70"/>
      <c r="I1254" s="70"/>
      <c r="J1254" s="70"/>
      <c r="K1254" s="70"/>
      <c r="L1254" s="70"/>
      <c r="M1254" s="70"/>
      <c r="N1254" s="70"/>
      <c r="O1254" s="70"/>
      <c r="P1254" s="70"/>
      <c r="Q1254" s="70"/>
      <c r="R1254" s="70"/>
      <c r="S1254" s="70"/>
      <c r="T1254" s="70"/>
      <c r="U1254" s="70"/>
      <c r="V1254" s="70"/>
      <c r="W1254" s="70"/>
      <c r="X1254" s="70"/>
      <c r="Y1254" s="70"/>
      <c r="Z1254" s="70"/>
      <c r="AA1254" s="70"/>
      <c r="AB1254" s="70"/>
      <c r="AC1254" s="70"/>
      <c r="AD1254" s="70"/>
    </row>
    <row r="1255" spans="1:30">
      <c r="A1255" s="70"/>
      <c r="B1255" s="70"/>
      <c r="C1255" s="70"/>
      <c r="D1255" s="70"/>
      <c r="E1255" s="70"/>
      <c r="F1255" s="70"/>
      <c r="G1255" s="70"/>
      <c r="H1255" s="70"/>
      <c r="I1255" s="70"/>
      <c r="J1255" s="70"/>
      <c r="K1255" s="70"/>
      <c r="L1255" s="70"/>
      <c r="M1255" s="70"/>
      <c r="N1255" s="70"/>
      <c r="O1255" s="70"/>
      <c r="P1255" s="70"/>
      <c r="Q1255" s="70"/>
      <c r="R1255" s="70"/>
      <c r="S1255" s="70"/>
      <c r="T1255" s="70"/>
      <c r="U1255" s="70"/>
      <c r="V1255" s="70"/>
      <c r="W1255" s="70"/>
      <c r="X1255" s="70"/>
      <c r="Y1255" s="70"/>
      <c r="Z1255" s="70"/>
      <c r="AA1255" s="70"/>
      <c r="AB1255" s="70"/>
      <c r="AC1255" s="70"/>
      <c r="AD1255" s="70"/>
    </row>
    <row r="1256" spans="1:30">
      <c r="A1256" s="70"/>
      <c r="B1256" s="70"/>
      <c r="C1256" s="70"/>
      <c r="D1256" s="70"/>
      <c r="E1256" s="70"/>
      <c r="F1256" s="70"/>
      <c r="G1256" s="70"/>
      <c r="H1256" s="70"/>
      <c r="I1256" s="70"/>
      <c r="J1256" s="70"/>
      <c r="K1256" s="70"/>
      <c r="L1256" s="70"/>
      <c r="M1256" s="70"/>
      <c r="N1256" s="70"/>
      <c r="O1256" s="70"/>
      <c r="P1256" s="70"/>
      <c r="Q1256" s="70"/>
      <c r="R1256" s="70"/>
      <c r="S1256" s="70"/>
      <c r="T1256" s="70"/>
      <c r="U1256" s="70"/>
      <c r="V1256" s="70"/>
      <c r="W1256" s="70"/>
      <c r="X1256" s="70"/>
      <c r="Y1256" s="70"/>
      <c r="Z1256" s="70"/>
      <c r="AA1256" s="70"/>
      <c r="AB1256" s="70"/>
      <c r="AC1256" s="70"/>
      <c r="AD1256" s="70"/>
    </row>
    <row r="1257" spans="1:30">
      <c r="A1257" s="70"/>
      <c r="B1257" s="70"/>
      <c r="C1257" s="70"/>
      <c r="D1257" s="70"/>
      <c r="E1257" s="70"/>
      <c r="F1257" s="70"/>
      <c r="G1257" s="70"/>
      <c r="H1257" s="70"/>
      <c r="I1257" s="70"/>
      <c r="J1257" s="70"/>
      <c r="K1257" s="70"/>
      <c r="L1257" s="70"/>
      <c r="M1257" s="70"/>
      <c r="N1257" s="70"/>
      <c r="O1257" s="70"/>
      <c r="P1257" s="70"/>
      <c r="Q1257" s="70"/>
      <c r="R1257" s="70"/>
      <c r="S1257" s="70"/>
      <c r="T1257" s="70"/>
      <c r="U1257" s="70"/>
      <c r="V1257" s="70"/>
      <c r="W1257" s="70"/>
      <c r="X1257" s="70"/>
      <c r="Y1257" s="70"/>
      <c r="Z1257" s="70"/>
      <c r="AA1257" s="70"/>
      <c r="AB1257" s="70"/>
      <c r="AC1257" s="70"/>
      <c r="AD1257" s="70"/>
    </row>
    <row r="1258" spans="1:30">
      <c r="A1258" s="70"/>
      <c r="B1258" s="70"/>
      <c r="C1258" s="70"/>
      <c r="D1258" s="70"/>
      <c r="E1258" s="70"/>
      <c r="F1258" s="70"/>
      <c r="G1258" s="70"/>
      <c r="H1258" s="70"/>
      <c r="I1258" s="70"/>
      <c r="J1258" s="70"/>
      <c r="K1258" s="70"/>
      <c r="L1258" s="70"/>
      <c r="M1258" s="70"/>
      <c r="N1258" s="70"/>
      <c r="O1258" s="70"/>
      <c r="P1258" s="70"/>
      <c r="Q1258" s="70"/>
      <c r="R1258" s="70"/>
      <c r="S1258" s="70"/>
      <c r="T1258" s="70"/>
      <c r="U1258" s="70"/>
      <c r="V1258" s="70"/>
      <c r="W1258" s="70"/>
      <c r="X1258" s="70"/>
      <c r="Y1258" s="70"/>
      <c r="Z1258" s="70"/>
      <c r="AA1258" s="70"/>
      <c r="AB1258" s="70"/>
      <c r="AC1258" s="70"/>
      <c r="AD1258" s="70"/>
    </row>
    <row r="1259" spans="1:30">
      <c r="A1259" s="70"/>
      <c r="B1259" s="70"/>
      <c r="C1259" s="70"/>
      <c r="D1259" s="70"/>
      <c r="E1259" s="70"/>
      <c r="F1259" s="70"/>
      <c r="G1259" s="70"/>
      <c r="H1259" s="70"/>
      <c r="I1259" s="70"/>
      <c r="J1259" s="70"/>
      <c r="K1259" s="70"/>
      <c r="L1259" s="70"/>
      <c r="M1259" s="70"/>
      <c r="N1259" s="70"/>
      <c r="O1259" s="70"/>
      <c r="P1259" s="70"/>
      <c r="Q1259" s="70"/>
      <c r="R1259" s="70"/>
      <c r="S1259" s="70"/>
      <c r="T1259" s="70"/>
      <c r="U1259" s="70"/>
      <c r="V1259" s="70"/>
      <c r="W1259" s="70"/>
      <c r="X1259" s="70"/>
      <c r="Y1259" s="70"/>
      <c r="Z1259" s="70"/>
      <c r="AA1259" s="70"/>
      <c r="AB1259" s="70"/>
      <c r="AC1259" s="70"/>
      <c r="AD1259" s="70"/>
    </row>
    <row r="1260" spans="1:30">
      <c r="A1260" s="70"/>
      <c r="B1260" s="70"/>
      <c r="C1260" s="70"/>
      <c r="D1260" s="70"/>
      <c r="E1260" s="70"/>
      <c r="F1260" s="70"/>
      <c r="G1260" s="70"/>
      <c r="H1260" s="70"/>
      <c r="I1260" s="70"/>
      <c r="J1260" s="70"/>
      <c r="K1260" s="70"/>
      <c r="L1260" s="70"/>
      <c r="M1260" s="70"/>
      <c r="N1260" s="70"/>
      <c r="O1260" s="70"/>
      <c r="P1260" s="70"/>
      <c r="Q1260" s="70"/>
      <c r="R1260" s="70"/>
      <c r="S1260" s="70"/>
      <c r="T1260" s="70"/>
      <c r="U1260" s="70"/>
      <c r="V1260" s="70"/>
      <c r="W1260" s="70"/>
      <c r="X1260" s="70"/>
      <c r="Y1260" s="70"/>
      <c r="Z1260" s="70"/>
      <c r="AA1260" s="70"/>
      <c r="AB1260" s="70"/>
      <c r="AC1260" s="70"/>
      <c r="AD1260" s="70"/>
    </row>
    <row r="1261" spans="1:30">
      <c r="A1261" s="70"/>
      <c r="B1261" s="70"/>
      <c r="C1261" s="70"/>
      <c r="D1261" s="70"/>
      <c r="E1261" s="70"/>
      <c r="F1261" s="70"/>
      <c r="G1261" s="70"/>
      <c r="H1261" s="70"/>
      <c r="I1261" s="70"/>
      <c r="J1261" s="70"/>
      <c r="K1261" s="70"/>
      <c r="L1261" s="70"/>
      <c r="M1261" s="70"/>
      <c r="N1261" s="70"/>
      <c r="O1261" s="70"/>
      <c r="P1261" s="70"/>
      <c r="Q1261" s="70"/>
      <c r="R1261" s="70"/>
      <c r="S1261" s="70"/>
      <c r="T1261" s="70"/>
      <c r="U1261" s="70"/>
      <c r="V1261" s="70"/>
      <c r="W1261" s="70"/>
      <c r="X1261" s="70"/>
      <c r="Y1261" s="70"/>
      <c r="Z1261" s="70"/>
      <c r="AA1261" s="70"/>
      <c r="AB1261" s="70"/>
      <c r="AC1261" s="70"/>
      <c r="AD1261" s="70"/>
    </row>
    <row r="1262" spans="1:30">
      <c r="A1262" s="70"/>
      <c r="B1262" s="70"/>
      <c r="C1262" s="70"/>
      <c r="D1262" s="70"/>
      <c r="E1262" s="70"/>
      <c r="F1262" s="70"/>
      <c r="G1262" s="70"/>
      <c r="H1262" s="70"/>
      <c r="I1262" s="70"/>
      <c r="J1262" s="70"/>
      <c r="K1262" s="70"/>
      <c r="L1262" s="70"/>
      <c r="M1262" s="70"/>
      <c r="N1262" s="70"/>
      <c r="O1262" s="70"/>
      <c r="P1262" s="70"/>
      <c r="Q1262" s="70"/>
      <c r="R1262" s="70"/>
      <c r="S1262" s="70"/>
      <c r="T1262" s="70"/>
      <c r="U1262" s="70"/>
      <c r="V1262" s="70"/>
      <c r="W1262" s="70"/>
      <c r="X1262" s="70"/>
      <c r="Y1262" s="70"/>
      <c r="Z1262" s="70"/>
      <c r="AA1262" s="70"/>
      <c r="AB1262" s="70"/>
      <c r="AC1262" s="70"/>
      <c r="AD1262" s="70"/>
    </row>
    <row r="1263" spans="1:30">
      <c r="A1263" s="70"/>
      <c r="B1263" s="70"/>
      <c r="C1263" s="70"/>
      <c r="D1263" s="70"/>
      <c r="E1263" s="70"/>
      <c r="F1263" s="70"/>
      <c r="G1263" s="70"/>
      <c r="H1263" s="70"/>
      <c r="I1263" s="70"/>
      <c r="J1263" s="70"/>
      <c r="K1263" s="70"/>
      <c r="L1263" s="70"/>
      <c r="M1263" s="70"/>
      <c r="N1263" s="70"/>
      <c r="O1263" s="70"/>
      <c r="P1263" s="70"/>
      <c r="Q1263" s="70"/>
      <c r="R1263" s="70"/>
      <c r="S1263" s="70"/>
      <c r="T1263" s="70"/>
      <c r="U1263" s="70"/>
      <c r="V1263" s="70"/>
      <c r="W1263" s="70"/>
      <c r="X1263" s="70"/>
      <c r="Y1263" s="70"/>
      <c r="Z1263" s="70"/>
      <c r="AA1263" s="70"/>
      <c r="AB1263" s="70"/>
      <c r="AC1263" s="70"/>
      <c r="AD1263" s="70"/>
    </row>
    <row r="1264" spans="1:30">
      <c r="A1264" s="70"/>
      <c r="B1264" s="70"/>
      <c r="C1264" s="70"/>
      <c r="D1264" s="70"/>
      <c r="E1264" s="70"/>
      <c r="F1264" s="70"/>
      <c r="G1264" s="70"/>
      <c r="H1264" s="70"/>
      <c r="I1264" s="70"/>
      <c r="J1264" s="70"/>
      <c r="K1264" s="70"/>
      <c r="L1264" s="70"/>
      <c r="M1264" s="70"/>
      <c r="N1264" s="70"/>
      <c r="O1264" s="70"/>
      <c r="P1264" s="70"/>
      <c r="Q1264" s="70"/>
      <c r="R1264" s="70"/>
      <c r="S1264" s="70"/>
      <c r="T1264" s="70"/>
      <c r="U1264" s="70"/>
      <c r="V1264" s="70"/>
      <c r="W1264" s="70"/>
      <c r="X1264" s="70"/>
      <c r="Y1264" s="70"/>
      <c r="Z1264" s="70"/>
      <c r="AA1264" s="70"/>
      <c r="AB1264" s="70"/>
      <c r="AC1264" s="70"/>
      <c r="AD1264" s="70"/>
    </row>
    <row r="1265" spans="1:30">
      <c r="A1265" s="70"/>
      <c r="B1265" s="70"/>
      <c r="C1265" s="70"/>
      <c r="D1265" s="70"/>
      <c r="E1265" s="70"/>
      <c r="F1265" s="70"/>
      <c r="G1265" s="70"/>
      <c r="H1265" s="70"/>
      <c r="I1265" s="70"/>
      <c r="J1265" s="70"/>
      <c r="K1265" s="70"/>
      <c r="L1265" s="70"/>
      <c r="M1265" s="70"/>
      <c r="N1265" s="70"/>
      <c r="O1265" s="70"/>
      <c r="P1265" s="70"/>
      <c r="Q1265" s="70"/>
      <c r="R1265" s="70"/>
      <c r="S1265" s="70"/>
      <c r="T1265" s="70"/>
      <c r="U1265" s="70"/>
      <c r="V1265" s="70"/>
      <c r="W1265" s="70"/>
      <c r="X1265" s="70"/>
      <c r="Y1265" s="70"/>
      <c r="Z1265" s="70"/>
      <c r="AA1265" s="70"/>
      <c r="AB1265" s="70"/>
      <c r="AC1265" s="70"/>
      <c r="AD1265" s="70"/>
    </row>
    <row r="1266" spans="1:30">
      <c r="A1266" s="70"/>
      <c r="B1266" s="70"/>
      <c r="C1266" s="70"/>
      <c r="D1266" s="70"/>
      <c r="E1266" s="70"/>
      <c r="F1266" s="70"/>
      <c r="G1266" s="70"/>
      <c r="H1266" s="70"/>
      <c r="I1266" s="70"/>
      <c r="J1266" s="70"/>
      <c r="K1266" s="70"/>
      <c r="L1266" s="70"/>
      <c r="M1266" s="70"/>
      <c r="N1266" s="70"/>
      <c r="O1266" s="70"/>
      <c r="P1266" s="70"/>
      <c r="Q1266" s="70"/>
      <c r="R1266" s="70"/>
      <c r="S1266" s="70"/>
      <c r="T1266" s="70"/>
      <c r="U1266" s="70"/>
      <c r="V1266" s="70"/>
      <c r="W1266" s="70"/>
      <c r="X1266" s="70"/>
      <c r="Y1266" s="70"/>
      <c r="Z1266" s="70"/>
      <c r="AA1266" s="70"/>
      <c r="AB1266" s="70"/>
      <c r="AC1266" s="70"/>
      <c r="AD1266" s="70"/>
    </row>
    <row r="1267" spans="1:30">
      <c r="A1267" s="70"/>
      <c r="B1267" s="70"/>
      <c r="C1267" s="70"/>
      <c r="D1267" s="70"/>
      <c r="E1267" s="70"/>
      <c r="F1267" s="70"/>
      <c r="G1267" s="70"/>
      <c r="H1267" s="70"/>
      <c r="I1267" s="70"/>
      <c r="J1267" s="70"/>
      <c r="K1267" s="70"/>
      <c r="L1267" s="70"/>
      <c r="M1267" s="70"/>
      <c r="N1267" s="70"/>
      <c r="O1267" s="70"/>
      <c r="P1267" s="70"/>
      <c r="Q1267" s="70"/>
      <c r="R1267" s="70"/>
      <c r="S1267" s="70"/>
      <c r="T1267" s="70"/>
      <c r="U1267" s="70"/>
      <c r="V1267" s="70"/>
      <c r="W1267" s="70"/>
      <c r="X1267" s="70"/>
      <c r="Y1267" s="70"/>
      <c r="Z1267" s="70"/>
      <c r="AA1267" s="70"/>
      <c r="AB1267" s="70"/>
      <c r="AC1267" s="70"/>
      <c r="AD1267" s="70"/>
    </row>
    <row r="1268" spans="1:30">
      <c r="A1268" s="70"/>
      <c r="B1268" s="70"/>
      <c r="C1268" s="70"/>
      <c r="D1268" s="70"/>
      <c r="E1268" s="70"/>
      <c r="F1268" s="70"/>
      <c r="G1268" s="70"/>
      <c r="H1268" s="70"/>
      <c r="I1268" s="70"/>
      <c r="J1268" s="70"/>
      <c r="K1268" s="70"/>
      <c r="L1268" s="70"/>
      <c r="M1268" s="70"/>
      <c r="N1268" s="70"/>
      <c r="O1268" s="70"/>
      <c r="P1268" s="70"/>
      <c r="Q1268" s="70"/>
      <c r="R1268" s="70"/>
      <c r="S1268" s="70"/>
      <c r="T1268" s="70"/>
      <c r="U1268" s="70"/>
      <c r="V1268" s="70"/>
      <c r="W1268" s="70"/>
      <c r="X1268" s="70"/>
      <c r="Y1268" s="70"/>
      <c r="Z1268" s="70"/>
      <c r="AA1268" s="70"/>
      <c r="AB1268" s="70"/>
      <c r="AC1268" s="70"/>
      <c r="AD1268" s="70"/>
    </row>
    <row r="1269" spans="1:30">
      <c r="A1269" s="70"/>
      <c r="B1269" s="70"/>
      <c r="C1269" s="70"/>
      <c r="D1269" s="70"/>
      <c r="E1269" s="70"/>
      <c r="F1269" s="70"/>
      <c r="G1269" s="70"/>
      <c r="H1269" s="70"/>
      <c r="I1269" s="70"/>
      <c r="J1269" s="70"/>
      <c r="K1269" s="70"/>
      <c r="L1269" s="70"/>
      <c r="M1269" s="70"/>
      <c r="N1269" s="70"/>
      <c r="O1269" s="70"/>
      <c r="P1269" s="70"/>
      <c r="Q1269" s="70"/>
      <c r="R1269" s="70"/>
      <c r="S1269" s="70"/>
      <c r="T1269" s="70"/>
      <c r="U1269" s="70"/>
      <c r="V1269" s="70"/>
      <c r="W1269" s="70"/>
      <c r="X1269" s="70"/>
      <c r="Y1269" s="70"/>
      <c r="Z1269" s="70"/>
      <c r="AA1269" s="70"/>
      <c r="AB1269" s="70"/>
      <c r="AC1269" s="70"/>
      <c r="AD1269" s="70"/>
    </row>
    <row r="1270" spans="1:30">
      <c r="A1270" s="70"/>
      <c r="B1270" s="70"/>
      <c r="C1270" s="70"/>
      <c r="D1270" s="70"/>
      <c r="E1270" s="70"/>
      <c r="F1270" s="70"/>
      <c r="G1270" s="70"/>
      <c r="H1270" s="70"/>
      <c r="I1270" s="70"/>
      <c r="J1270" s="70"/>
      <c r="K1270" s="70"/>
      <c r="L1270" s="70"/>
      <c r="M1270" s="70"/>
      <c r="N1270" s="70"/>
      <c r="O1270" s="70"/>
      <c r="P1270" s="70"/>
      <c r="Q1270" s="70"/>
      <c r="R1270" s="70"/>
      <c r="S1270" s="70"/>
      <c r="T1270" s="70"/>
      <c r="U1270" s="70"/>
      <c r="V1270" s="70"/>
      <c r="W1270" s="70"/>
      <c r="X1270" s="70"/>
      <c r="Y1270" s="70"/>
      <c r="Z1270" s="70"/>
      <c r="AA1270" s="70"/>
      <c r="AB1270" s="70"/>
      <c r="AC1270" s="70"/>
      <c r="AD1270" s="70"/>
    </row>
    <row r="1271" spans="1:30">
      <c r="A1271" s="70"/>
      <c r="B1271" s="70"/>
      <c r="C1271" s="70"/>
      <c r="D1271" s="70"/>
      <c r="E1271" s="70"/>
      <c r="F1271" s="70"/>
      <c r="G1271" s="70"/>
      <c r="H1271" s="70"/>
      <c r="I1271" s="70"/>
      <c r="J1271" s="70"/>
      <c r="K1271" s="70"/>
      <c r="L1271" s="70"/>
      <c r="M1271" s="70"/>
      <c r="N1271" s="70"/>
      <c r="O1271" s="70"/>
      <c r="P1271" s="70"/>
      <c r="Q1271" s="70"/>
      <c r="R1271" s="70"/>
      <c r="S1271" s="70"/>
      <c r="T1271" s="70"/>
      <c r="U1271" s="70"/>
      <c r="V1271" s="70"/>
      <c r="W1271" s="70"/>
      <c r="X1271" s="70"/>
      <c r="Y1271" s="70"/>
      <c r="Z1271" s="70"/>
      <c r="AA1271" s="70"/>
      <c r="AB1271" s="70"/>
      <c r="AC1271" s="70"/>
      <c r="AD1271" s="70"/>
    </row>
    <row r="1272" spans="1:30">
      <c r="A1272" s="70"/>
      <c r="B1272" s="70"/>
      <c r="C1272" s="70"/>
      <c r="D1272" s="70"/>
      <c r="E1272" s="70"/>
      <c r="F1272" s="70"/>
      <c r="G1272" s="70"/>
      <c r="H1272" s="70"/>
      <c r="I1272" s="70"/>
      <c r="J1272" s="70"/>
      <c r="K1272" s="70"/>
      <c r="L1272" s="70"/>
      <c r="M1272" s="70"/>
      <c r="N1272" s="70"/>
      <c r="O1272" s="70"/>
      <c r="P1272" s="70"/>
      <c r="Q1272" s="70"/>
      <c r="R1272" s="70"/>
      <c r="S1272" s="70"/>
      <c r="T1272" s="70"/>
      <c r="U1272" s="70"/>
      <c r="V1272" s="70"/>
      <c r="W1272" s="70"/>
      <c r="X1272" s="70"/>
      <c r="Y1272" s="70"/>
      <c r="Z1272" s="70"/>
      <c r="AA1272" s="70"/>
      <c r="AB1272" s="70"/>
      <c r="AC1272" s="70"/>
      <c r="AD1272" s="70"/>
    </row>
    <row r="1273" spans="1:30">
      <c r="A1273" s="70"/>
      <c r="B1273" s="70"/>
      <c r="C1273" s="70"/>
      <c r="D1273" s="70"/>
      <c r="E1273" s="70"/>
      <c r="F1273" s="70"/>
      <c r="G1273" s="70"/>
      <c r="H1273" s="70"/>
      <c r="I1273" s="70"/>
      <c r="J1273" s="70"/>
      <c r="K1273" s="70"/>
      <c r="L1273" s="70"/>
      <c r="M1273" s="70"/>
      <c r="N1273" s="70"/>
      <c r="O1273" s="70"/>
      <c r="P1273" s="70"/>
      <c r="Q1273" s="70"/>
      <c r="R1273" s="70"/>
      <c r="S1273" s="70"/>
      <c r="T1273" s="70"/>
      <c r="U1273" s="70"/>
      <c r="V1273" s="70"/>
      <c r="W1273" s="70"/>
      <c r="X1273" s="70"/>
      <c r="Y1273" s="70"/>
      <c r="Z1273" s="70"/>
      <c r="AA1273" s="70"/>
      <c r="AB1273" s="70"/>
      <c r="AC1273" s="70"/>
      <c r="AD1273" s="70"/>
    </row>
    <row r="1274" spans="1:30">
      <c r="A1274" s="70"/>
      <c r="B1274" s="70"/>
      <c r="C1274" s="70"/>
      <c r="D1274" s="70"/>
      <c r="E1274" s="70"/>
      <c r="F1274" s="70"/>
      <c r="G1274" s="70"/>
      <c r="H1274" s="70"/>
      <c r="I1274" s="70"/>
      <c r="J1274" s="70"/>
      <c r="K1274" s="70"/>
      <c r="L1274" s="70"/>
      <c r="M1274" s="70"/>
      <c r="N1274" s="70"/>
      <c r="O1274" s="70"/>
      <c r="P1274" s="70"/>
      <c r="Q1274" s="70"/>
      <c r="R1274" s="70"/>
      <c r="S1274" s="70"/>
      <c r="T1274" s="70"/>
      <c r="U1274" s="70"/>
      <c r="V1274" s="70"/>
      <c r="W1274" s="70"/>
      <c r="X1274" s="70"/>
      <c r="Y1274" s="70"/>
      <c r="Z1274" s="70"/>
      <c r="AA1274" s="70"/>
      <c r="AB1274" s="70"/>
      <c r="AC1274" s="70"/>
      <c r="AD1274" s="70"/>
    </row>
    <row r="1275" spans="1:30">
      <c r="A1275" s="70"/>
      <c r="B1275" s="70"/>
      <c r="C1275" s="70"/>
      <c r="D1275" s="70"/>
      <c r="E1275" s="70"/>
      <c r="F1275" s="70"/>
      <c r="G1275" s="70"/>
      <c r="H1275" s="70"/>
      <c r="I1275" s="70"/>
      <c r="J1275" s="70"/>
      <c r="K1275" s="70"/>
      <c r="L1275" s="70"/>
      <c r="M1275" s="70"/>
      <c r="N1275" s="70"/>
      <c r="O1275" s="70"/>
      <c r="P1275" s="70"/>
      <c r="Q1275" s="70"/>
      <c r="R1275" s="70"/>
      <c r="S1275" s="70"/>
      <c r="T1275" s="70"/>
      <c r="U1275" s="70"/>
      <c r="V1275" s="70"/>
      <c r="W1275" s="70"/>
      <c r="X1275" s="70"/>
      <c r="Y1275" s="70"/>
      <c r="Z1275" s="70"/>
      <c r="AA1275" s="70"/>
      <c r="AB1275" s="70"/>
      <c r="AC1275" s="70"/>
      <c r="AD1275" s="70"/>
    </row>
    <row r="1276" spans="1:30">
      <c r="A1276" s="70"/>
      <c r="B1276" s="70"/>
      <c r="C1276" s="70"/>
      <c r="D1276" s="70"/>
      <c r="E1276" s="70"/>
      <c r="F1276" s="70"/>
      <c r="G1276" s="70"/>
      <c r="H1276" s="70"/>
      <c r="I1276" s="70"/>
      <c r="J1276" s="70"/>
      <c r="K1276" s="70"/>
      <c r="L1276" s="70"/>
      <c r="M1276" s="70"/>
      <c r="N1276" s="70"/>
      <c r="O1276" s="70"/>
      <c r="P1276" s="70"/>
      <c r="Q1276" s="70"/>
      <c r="R1276" s="70"/>
      <c r="S1276" s="70"/>
      <c r="T1276" s="70"/>
      <c r="U1276" s="70"/>
      <c r="V1276" s="70"/>
      <c r="W1276" s="70"/>
      <c r="X1276" s="70"/>
      <c r="Y1276" s="70"/>
      <c r="Z1276" s="70"/>
      <c r="AA1276" s="70"/>
      <c r="AB1276" s="70"/>
      <c r="AC1276" s="70"/>
      <c r="AD1276" s="70"/>
    </row>
    <row r="1277" spans="1:30">
      <c r="A1277" s="70"/>
      <c r="B1277" s="70"/>
      <c r="C1277" s="70"/>
      <c r="D1277" s="70"/>
      <c r="E1277" s="70"/>
      <c r="F1277" s="70"/>
      <c r="G1277" s="70"/>
      <c r="H1277" s="70"/>
      <c r="I1277" s="70"/>
      <c r="J1277" s="70"/>
      <c r="K1277" s="70"/>
      <c r="L1277" s="70"/>
      <c r="M1277" s="70"/>
      <c r="N1277" s="70"/>
      <c r="O1277" s="70"/>
      <c r="P1277" s="70"/>
      <c r="Q1277" s="70"/>
      <c r="R1277" s="70"/>
      <c r="S1277" s="70"/>
      <c r="T1277" s="70"/>
      <c r="U1277" s="70"/>
      <c r="V1277" s="70"/>
      <c r="W1277" s="70"/>
      <c r="X1277" s="70"/>
      <c r="Y1277" s="70"/>
      <c r="Z1277" s="70"/>
      <c r="AA1277" s="70"/>
      <c r="AB1277" s="70"/>
      <c r="AC1277" s="70"/>
      <c r="AD1277" s="70"/>
    </row>
    <row r="1278" spans="1:30">
      <c r="A1278" s="70"/>
      <c r="B1278" s="70"/>
      <c r="C1278" s="70"/>
      <c r="D1278" s="70"/>
      <c r="E1278" s="70"/>
      <c r="F1278" s="70"/>
      <c r="G1278" s="70"/>
      <c r="H1278" s="70"/>
      <c r="I1278" s="70"/>
      <c r="J1278" s="70"/>
      <c r="K1278" s="70"/>
      <c r="L1278" s="70"/>
      <c r="M1278" s="70"/>
      <c r="N1278" s="70"/>
      <c r="O1278" s="70"/>
      <c r="P1278" s="70"/>
      <c r="Q1278" s="70"/>
      <c r="R1278" s="70"/>
      <c r="S1278" s="70"/>
      <c r="T1278" s="70"/>
      <c r="U1278" s="70"/>
      <c r="V1278" s="70"/>
      <c r="W1278" s="70"/>
      <c r="X1278" s="70"/>
      <c r="Y1278" s="70"/>
      <c r="Z1278" s="70"/>
      <c r="AA1278" s="70"/>
      <c r="AB1278" s="70"/>
      <c r="AC1278" s="70"/>
      <c r="AD1278" s="70"/>
    </row>
    <row r="1279" spans="1:30">
      <c r="A1279" s="70"/>
      <c r="B1279" s="70"/>
      <c r="C1279" s="70"/>
      <c r="D1279" s="70"/>
      <c r="E1279" s="70"/>
      <c r="F1279" s="70"/>
      <c r="G1279" s="70"/>
      <c r="H1279" s="70"/>
      <c r="I1279" s="70"/>
      <c r="J1279" s="70"/>
      <c r="K1279" s="70"/>
      <c r="L1279" s="70"/>
      <c r="M1279" s="70"/>
      <c r="N1279" s="70"/>
      <c r="O1279" s="70"/>
      <c r="P1279" s="70"/>
      <c r="Q1279" s="70"/>
      <c r="R1279" s="70"/>
      <c r="S1279" s="70"/>
      <c r="T1279" s="70"/>
      <c r="U1279" s="70"/>
      <c r="V1279" s="70"/>
      <c r="W1279" s="70"/>
      <c r="X1279" s="70"/>
      <c r="Y1279" s="70"/>
      <c r="Z1279" s="70"/>
      <c r="AA1279" s="70"/>
      <c r="AB1279" s="70"/>
      <c r="AC1279" s="70"/>
      <c r="AD1279" s="70"/>
    </row>
    <row r="1280" spans="1:30">
      <c r="A1280" s="70"/>
      <c r="B1280" s="70"/>
      <c r="C1280" s="70"/>
      <c r="D1280" s="70"/>
      <c r="E1280" s="70"/>
      <c r="F1280" s="70"/>
      <c r="G1280" s="70"/>
      <c r="H1280" s="70"/>
      <c r="I1280" s="70"/>
      <c r="J1280" s="70"/>
      <c r="K1280" s="70"/>
      <c r="L1280" s="70"/>
      <c r="M1280" s="70"/>
      <c r="N1280" s="70"/>
      <c r="O1280" s="70"/>
      <c r="P1280" s="70"/>
      <c r="Q1280" s="70"/>
      <c r="R1280" s="70"/>
      <c r="S1280" s="70"/>
      <c r="T1280" s="70"/>
      <c r="U1280" s="70"/>
      <c r="V1280" s="70"/>
      <c r="W1280" s="70"/>
      <c r="X1280" s="70"/>
      <c r="Y1280" s="70"/>
      <c r="Z1280" s="70"/>
      <c r="AA1280" s="70"/>
      <c r="AB1280" s="70"/>
      <c r="AC1280" s="70"/>
      <c r="AD1280" s="70"/>
    </row>
    <row r="1281" spans="1:30">
      <c r="A1281" s="70"/>
      <c r="B1281" s="70"/>
      <c r="C1281" s="70"/>
      <c r="D1281" s="70"/>
      <c r="E1281" s="70"/>
      <c r="F1281" s="70"/>
      <c r="G1281" s="70"/>
      <c r="H1281" s="70"/>
      <c r="I1281" s="70"/>
      <c r="J1281" s="70"/>
      <c r="K1281" s="70"/>
      <c r="L1281" s="70"/>
      <c r="M1281" s="70"/>
      <c r="N1281" s="70"/>
      <c r="O1281" s="70"/>
      <c r="P1281" s="70"/>
      <c r="Q1281" s="70"/>
      <c r="R1281" s="70"/>
      <c r="S1281" s="70"/>
      <c r="T1281" s="70"/>
      <c r="U1281" s="70"/>
      <c r="V1281" s="70"/>
      <c r="W1281" s="70"/>
      <c r="X1281" s="70"/>
      <c r="Y1281" s="70"/>
      <c r="Z1281" s="70"/>
      <c r="AA1281" s="70"/>
      <c r="AB1281" s="70"/>
      <c r="AC1281" s="70"/>
      <c r="AD1281" s="70"/>
    </row>
    <row r="1282" spans="1:30">
      <c r="A1282" s="70"/>
      <c r="B1282" s="70"/>
      <c r="C1282" s="70"/>
      <c r="D1282" s="70"/>
      <c r="E1282" s="70"/>
      <c r="F1282" s="70"/>
      <c r="G1282" s="70"/>
      <c r="H1282" s="70"/>
      <c r="I1282" s="70"/>
      <c r="J1282" s="70"/>
      <c r="K1282" s="70"/>
      <c r="L1282" s="70"/>
      <c r="M1282" s="70"/>
      <c r="N1282" s="70"/>
      <c r="O1282" s="70"/>
      <c r="P1282" s="70"/>
      <c r="Q1282" s="70"/>
      <c r="R1282" s="70"/>
      <c r="S1282" s="70"/>
      <c r="T1282" s="70"/>
      <c r="U1282" s="70"/>
      <c r="V1282" s="70"/>
      <c r="W1282" s="70"/>
      <c r="X1282" s="70"/>
      <c r="Y1282" s="70"/>
      <c r="Z1282" s="70"/>
      <c r="AA1282" s="70"/>
      <c r="AB1282" s="70"/>
      <c r="AC1282" s="70"/>
      <c r="AD1282" s="70"/>
    </row>
    <row r="1283" spans="1:30">
      <c r="A1283" s="70"/>
      <c r="B1283" s="70"/>
      <c r="C1283" s="70"/>
      <c r="D1283" s="70"/>
      <c r="E1283" s="70"/>
      <c r="F1283" s="70"/>
      <c r="G1283" s="70"/>
      <c r="H1283" s="70"/>
      <c r="I1283" s="70"/>
      <c r="J1283" s="70"/>
      <c r="K1283" s="70"/>
      <c r="L1283" s="70"/>
      <c r="M1283" s="70"/>
      <c r="N1283" s="70"/>
      <c r="O1283" s="70"/>
      <c r="P1283" s="70"/>
      <c r="Q1283" s="70"/>
      <c r="R1283" s="70"/>
      <c r="S1283" s="70"/>
      <c r="T1283" s="70"/>
      <c r="U1283" s="70"/>
      <c r="V1283" s="70"/>
      <c r="W1283" s="70"/>
      <c r="X1283" s="70"/>
      <c r="Y1283" s="70"/>
      <c r="Z1283" s="70"/>
      <c r="AA1283" s="70"/>
      <c r="AB1283" s="70"/>
      <c r="AC1283" s="70"/>
      <c r="AD1283" s="70"/>
    </row>
    <row r="1284" spans="1:30">
      <c r="A1284" s="70"/>
      <c r="B1284" s="70"/>
      <c r="C1284" s="70"/>
      <c r="D1284" s="70"/>
      <c r="E1284" s="70"/>
      <c r="F1284" s="70"/>
      <c r="G1284" s="70"/>
      <c r="H1284" s="70"/>
      <c r="I1284" s="70"/>
      <c r="J1284" s="70"/>
      <c r="K1284" s="70"/>
      <c r="L1284" s="70"/>
      <c r="M1284" s="70"/>
      <c r="N1284" s="70"/>
      <c r="O1284" s="70"/>
      <c r="P1284" s="70"/>
      <c r="Q1284" s="70"/>
      <c r="R1284" s="70"/>
      <c r="S1284" s="70"/>
      <c r="T1284" s="70"/>
      <c r="U1284" s="70"/>
      <c r="V1284" s="70"/>
      <c r="W1284" s="70"/>
      <c r="X1284" s="70"/>
      <c r="Y1284" s="70"/>
      <c r="Z1284" s="70"/>
      <c r="AA1284" s="70"/>
      <c r="AB1284" s="70"/>
      <c r="AC1284" s="70"/>
      <c r="AD1284" s="70"/>
    </row>
    <row r="1285" spans="1:30">
      <c r="A1285" s="70"/>
      <c r="B1285" s="70"/>
      <c r="C1285" s="70"/>
      <c r="D1285" s="70"/>
      <c r="E1285" s="70"/>
      <c r="F1285" s="70"/>
      <c r="G1285" s="70"/>
      <c r="H1285" s="70"/>
      <c r="I1285" s="70"/>
      <c r="J1285" s="70"/>
      <c r="K1285" s="70"/>
      <c r="L1285" s="70"/>
      <c r="M1285" s="70"/>
      <c r="N1285" s="70"/>
      <c r="O1285" s="70"/>
      <c r="P1285" s="70"/>
      <c r="Q1285" s="70"/>
      <c r="R1285" s="70"/>
      <c r="S1285" s="70"/>
      <c r="T1285" s="70"/>
      <c r="U1285" s="70"/>
      <c r="V1285" s="70"/>
      <c r="W1285" s="70"/>
      <c r="X1285" s="70"/>
      <c r="Y1285" s="70"/>
      <c r="Z1285" s="70"/>
      <c r="AA1285" s="70"/>
      <c r="AB1285" s="70"/>
      <c r="AC1285" s="70"/>
      <c r="AD1285" s="70"/>
    </row>
    <row r="1286" spans="1:30">
      <c r="A1286" s="70"/>
      <c r="B1286" s="70"/>
      <c r="C1286" s="70"/>
      <c r="D1286" s="70"/>
      <c r="E1286" s="70"/>
      <c r="F1286" s="70"/>
      <c r="G1286" s="70"/>
      <c r="H1286" s="70"/>
      <c r="I1286" s="70"/>
      <c r="J1286" s="70"/>
      <c r="K1286" s="70"/>
      <c r="L1286" s="70"/>
      <c r="M1286" s="70"/>
      <c r="N1286" s="70"/>
      <c r="O1286" s="70"/>
      <c r="P1286" s="70"/>
      <c r="Q1286" s="70"/>
      <c r="R1286" s="70"/>
      <c r="S1286" s="70"/>
      <c r="T1286" s="70"/>
      <c r="U1286" s="70"/>
      <c r="V1286" s="70"/>
      <c r="W1286" s="70"/>
      <c r="X1286" s="70"/>
      <c r="Y1286" s="70"/>
      <c r="Z1286" s="70"/>
      <c r="AA1286" s="70"/>
      <c r="AB1286" s="70"/>
      <c r="AC1286" s="70"/>
      <c r="AD1286" s="70"/>
    </row>
    <row r="1287" spans="1:30">
      <c r="A1287" s="70"/>
      <c r="B1287" s="70"/>
      <c r="C1287" s="70"/>
      <c r="D1287" s="70"/>
      <c r="E1287" s="70"/>
      <c r="F1287" s="70"/>
      <c r="G1287" s="70"/>
      <c r="H1287" s="70"/>
      <c r="I1287" s="70"/>
      <c r="J1287" s="70"/>
      <c r="K1287" s="70"/>
      <c r="L1287" s="70"/>
      <c r="M1287" s="70"/>
      <c r="N1287" s="70"/>
      <c r="O1287" s="70"/>
      <c r="P1287" s="70"/>
      <c r="Q1287" s="70"/>
      <c r="R1287" s="70"/>
      <c r="S1287" s="70"/>
      <c r="T1287" s="70"/>
      <c r="U1287" s="70"/>
      <c r="V1287" s="70"/>
      <c r="W1287" s="70"/>
      <c r="X1287" s="70"/>
      <c r="Y1287" s="70"/>
      <c r="Z1287" s="70"/>
      <c r="AA1287" s="70"/>
      <c r="AB1287" s="70"/>
      <c r="AC1287" s="70"/>
      <c r="AD1287" s="70"/>
    </row>
    <row r="1288" spans="1:30">
      <c r="A1288" s="70"/>
      <c r="B1288" s="70"/>
      <c r="C1288" s="70"/>
      <c r="D1288" s="70"/>
      <c r="E1288" s="70"/>
      <c r="F1288" s="70"/>
      <c r="G1288" s="70"/>
      <c r="H1288" s="70"/>
      <c r="I1288" s="70"/>
      <c r="J1288" s="70"/>
      <c r="K1288" s="70"/>
      <c r="L1288" s="70"/>
      <c r="M1288" s="70"/>
      <c r="N1288" s="70"/>
      <c r="O1288" s="70"/>
      <c r="P1288" s="70"/>
      <c r="Q1288" s="70"/>
      <c r="R1288" s="70"/>
      <c r="S1288" s="70"/>
      <c r="T1288" s="70"/>
      <c r="U1288" s="70"/>
      <c r="V1288" s="70"/>
      <c r="W1288" s="70"/>
      <c r="X1288" s="70"/>
      <c r="Y1288" s="70"/>
      <c r="Z1288" s="70"/>
      <c r="AA1288" s="70"/>
      <c r="AB1288" s="70"/>
      <c r="AC1288" s="70"/>
      <c r="AD1288" s="70"/>
    </row>
    <row r="1289" spans="1:30">
      <c r="A1289" s="70"/>
      <c r="B1289" s="70"/>
      <c r="C1289" s="70"/>
      <c r="D1289" s="70"/>
      <c r="E1289" s="70"/>
      <c r="F1289" s="70"/>
      <c r="G1289" s="70"/>
      <c r="H1289" s="70"/>
      <c r="I1289" s="70"/>
      <c r="J1289" s="70"/>
      <c r="K1289" s="70"/>
      <c r="L1289" s="70"/>
      <c r="M1289" s="70"/>
      <c r="N1289" s="70"/>
      <c r="O1289" s="70"/>
      <c r="P1289" s="70"/>
      <c r="Q1289" s="70"/>
      <c r="R1289" s="70"/>
      <c r="S1289" s="70"/>
      <c r="T1289" s="70"/>
      <c r="U1289" s="70"/>
      <c r="V1289" s="70"/>
      <c r="W1289" s="70"/>
      <c r="X1289" s="70"/>
      <c r="Y1289" s="70"/>
      <c r="Z1289" s="70"/>
      <c r="AA1289" s="70"/>
      <c r="AB1289" s="70"/>
      <c r="AC1289" s="70"/>
      <c r="AD1289" s="70"/>
    </row>
    <row r="1290" spans="1:30">
      <c r="A1290" s="70"/>
      <c r="B1290" s="70"/>
      <c r="C1290" s="70"/>
      <c r="D1290" s="70"/>
      <c r="E1290" s="70"/>
      <c r="F1290" s="70"/>
      <c r="G1290" s="70"/>
      <c r="H1290" s="70"/>
      <c r="I1290" s="70"/>
      <c r="J1290" s="70"/>
      <c r="K1290" s="70"/>
      <c r="L1290" s="70"/>
      <c r="M1290" s="70"/>
      <c r="N1290" s="70"/>
      <c r="O1290" s="70"/>
      <c r="P1290" s="70"/>
      <c r="Q1290" s="70"/>
      <c r="R1290" s="70"/>
      <c r="S1290" s="70"/>
      <c r="T1290" s="70"/>
      <c r="U1290" s="70"/>
      <c r="V1290" s="70"/>
      <c r="W1290" s="70"/>
      <c r="X1290" s="70"/>
      <c r="Y1290" s="70"/>
      <c r="Z1290" s="70"/>
      <c r="AA1290" s="70"/>
      <c r="AB1290" s="70"/>
      <c r="AC1290" s="70"/>
      <c r="AD1290" s="70"/>
    </row>
    <row r="1291" spans="1:30">
      <c r="A1291" s="70"/>
      <c r="B1291" s="70"/>
      <c r="C1291" s="70"/>
      <c r="D1291" s="70"/>
      <c r="E1291" s="70"/>
      <c r="F1291" s="70"/>
      <c r="G1291" s="70"/>
      <c r="H1291" s="70"/>
      <c r="I1291" s="70"/>
      <c r="J1291" s="70"/>
      <c r="K1291" s="70"/>
      <c r="L1291" s="70"/>
      <c r="M1291" s="70"/>
      <c r="N1291" s="70"/>
      <c r="O1291" s="70"/>
      <c r="P1291" s="70"/>
      <c r="Q1291" s="70"/>
      <c r="R1291" s="70"/>
      <c r="S1291" s="70"/>
      <c r="T1291" s="70"/>
      <c r="U1291" s="70"/>
      <c r="V1291" s="70"/>
      <c r="W1291" s="70"/>
      <c r="X1291" s="70"/>
      <c r="Y1291" s="70"/>
      <c r="Z1291" s="70"/>
      <c r="AA1291" s="70"/>
      <c r="AB1291" s="70"/>
      <c r="AC1291" s="70"/>
      <c r="AD1291" s="70"/>
    </row>
    <row r="1292" spans="1:30">
      <c r="A1292" s="70"/>
      <c r="B1292" s="70"/>
      <c r="C1292" s="70"/>
      <c r="D1292" s="70"/>
      <c r="E1292" s="70"/>
      <c r="F1292" s="70"/>
      <c r="G1292" s="70"/>
      <c r="H1292" s="70"/>
      <c r="I1292" s="70"/>
      <c r="J1292" s="70"/>
      <c r="K1292" s="70"/>
      <c r="L1292" s="70"/>
      <c r="M1292" s="70"/>
      <c r="N1292" s="70"/>
      <c r="O1292" s="70"/>
      <c r="P1292" s="70"/>
      <c r="Q1292" s="70"/>
      <c r="R1292" s="70"/>
      <c r="S1292" s="70"/>
      <c r="T1292" s="70"/>
      <c r="U1292" s="70"/>
      <c r="V1292" s="70"/>
      <c r="W1292" s="70"/>
      <c r="X1292" s="70"/>
      <c r="Y1292" s="70"/>
      <c r="Z1292" s="70"/>
      <c r="AA1292" s="70"/>
      <c r="AB1292" s="70"/>
      <c r="AC1292" s="70"/>
      <c r="AD1292" s="70"/>
    </row>
    <row r="1293" spans="1:30">
      <c r="A1293" s="70"/>
      <c r="B1293" s="70"/>
      <c r="C1293" s="70"/>
      <c r="D1293" s="70"/>
      <c r="E1293" s="70"/>
      <c r="F1293" s="70"/>
      <c r="G1293" s="70"/>
      <c r="H1293" s="70"/>
      <c r="I1293" s="70"/>
      <c r="J1293" s="70"/>
      <c r="K1293" s="70"/>
      <c r="L1293" s="70"/>
      <c r="M1293" s="70"/>
      <c r="N1293" s="70"/>
      <c r="O1293" s="70"/>
      <c r="P1293" s="70"/>
      <c r="Q1293" s="70"/>
      <c r="R1293" s="70"/>
      <c r="S1293" s="70"/>
      <c r="T1293" s="70"/>
      <c r="U1293" s="70"/>
      <c r="V1293" s="70"/>
      <c r="W1293" s="70"/>
      <c r="X1293" s="70"/>
      <c r="Y1293" s="70"/>
      <c r="Z1293" s="70"/>
      <c r="AA1293" s="70"/>
      <c r="AB1293" s="70"/>
      <c r="AC1293" s="70"/>
      <c r="AD1293" s="70"/>
    </row>
    <row r="1294" spans="1:30">
      <c r="A1294" s="70"/>
      <c r="B1294" s="70"/>
      <c r="C1294" s="70"/>
      <c r="D1294" s="70"/>
      <c r="E1294" s="70"/>
      <c r="F1294" s="70"/>
      <c r="G1294" s="70"/>
      <c r="H1294" s="70"/>
      <c r="I1294" s="70"/>
      <c r="J1294" s="70"/>
      <c r="K1294" s="70"/>
      <c r="L1294" s="70"/>
      <c r="M1294" s="70"/>
      <c r="N1294" s="70"/>
      <c r="O1294" s="70"/>
      <c r="P1294" s="70"/>
      <c r="Q1294" s="70"/>
      <c r="R1294" s="70"/>
      <c r="S1294" s="70"/>
      <c r="T1294" s="70"/>
      <c r="U1294" s="70"/>
      <c r="V1294" s="70"/>
      <c r="W1294" s="70"/>
      <c r="X1294" s="70"/>
      <c r="Y1294" s="70"/>
      <c r="Z1294" s="70"/>
      <c r="AA1294" s="70"/>
      <c r="AB1294" s="70"/>
      <c r="AC1294" s="70"/>
      <c r="AD1294" s="70"/>
    </row>
    <row r="1295" spans="1:30">
      <c r="A1295" s="70"/>
      <c r="B1295" s="70"/>
      <c r="C1295" s="70"/>
      <c r="D1295" s="70"/>
      <c r="E1295" s="70"/>
      <c r="F1295" s="70"/>
      <c r="G1295" s="70"/>
      <c r="H1295" s="70"/>
      <c r="I1295" s="70"/>
      <c r="J1295" s="70"/>
      <c r="K1295" s="70"/>
      <c r="L1295" s="70"/>
      <c r="M1295" s="70"/>
      <c r="N1295" s="70"/>
      <c r="O1295" s="70"/>
      <c r="P1295" s="70"/>
      <c r="Q1295" s="70"/>
      <c r="R1295" s="70"/>
      <c r="S1295" s="70"/>
      <c r="T1295" s="70"/>
      <c r="U1295" s="70"/>
      <c r="V1295" s="70"/>
      <c r="W1295" s="70"/>
      <c r="X1295" s="70"/>
      <c r="Y1295" s="70"/>
      <c r="Z1295" s="70"/>
      <c r="AA1295" s="70"/>
      <c r="AB1295" s="70"/>
      <c r="AC1295" s="70"/>
      <c r="AD1295" s="70"/>
    </row>
    <row r="1296" spans="1:30">
      <c r="A1296" s="70"/>
      <c r="B1296" s="70"/>
      <c r="C1296" s="70"/>
      <c r="D1296" s="70"/>
      <c r="E1296" s="70"/>
      <c r="F1296" s="70"/>
      <c r="G1296" s="70"/>
      <c r="H1296" s="70"/>
      <c r="I1296" s="70"/>
      <c r="J1296" s="70"/>
      <c r="K1296" s="70"/>
      <c r="L1296" s="70"/>
      <c r="M1296" s="70"/>
      <c r="N1296" s="70"/>
      <c r="O1296" s="70"/>
      <c r="P1296" s="70"/>
      <c r="Q1296" s="70"/>
      <c r="R1296" s="70"/>
      <c r="S1296" s="70"/>
      <c r="T1296" s="70"/>
      <c r="U1296" s="70"/>
      <c r="V1296" s="70"/>
      <c r="W1296" s="70"/>
      <c r="X1296" s="70"/>
      <c r="Y1296" s="70"/>
      <c r="Z1296" s="70"/>
      <c r="AA1296" s="70"/>
      <c r="AB1296" s="70"/>
      <c r="AC1296" s="70"/>
      <c r="AD1296" s="70"/>
    </row>
    <row r="1297" spans="1:30">
      <c r="A1297" s="70"/>
      <c r="B1297" s="70"/>
      <c r="C1297" s="70"/>
      <c r="D1297" s="70"/>
      <c r="E1297" s="70"/>
      <c r="F1297" s="70"/>
      <c r="G1297" s="70"/>
      <c r="H1297" s="70"/>
      <c r="I1297" s="70"/>
      <c r="J1297" s="70"/>
      <c r="K1297" s="70"/>
      <c r="L1297" s="70"/>
      <c r="M1297" s="70"/>
      <c r="N1297" s="70"/>
      <c r="O1297" s="70"/>
      <c r="P1297" s="70"/>
      <c r="Q1297" s="70"/>
      <c r="R1297" s="70"/>
      <c r="S1297" s="70"/>
      <c r="T1297" s="70"/>
      <c r="U1297" s="70"/>
      <c r="V1297" s="70"/>
      <c r="W1297" s="70"/>
      <c r="X1297" s="70"/>
      <c r="Y1297" s="70"/>
      <c r="Z1297" s="70"/>
      <c r="AA1297" s="70"/>
      <c r="AB1297" s="70"/>
      <c r="AC1297" s="70"/>
      <c r="AD1297" s="70"/>
    </row>
    <row r="1298" spans="1:30">
      <c r="A1298" s="70"/>
      <c r="B1298" s="70"/>
      <c r="C1298" s="70"/>
      <c r="D1298" s="70"/>
      <c r="E1298" s="70"/>
      <c r="F1298" s="70"/>
      <c r="G1298" s="70"/>
      <c r="H1298" s="70"/>
      <c r="I1298" s="70"/>
      <c r="J1298" s="70"/>
      <c r="K1298" s="70"/>
      <c r="L1298" s="70"/>
      <c r="M1298" s="70"/>
      <c r="N1298" s="70"/>
      <c r="O1298" s="70"/>
      <c r="P1298" s="70"/>
      <c r="Q1298" s="70"/>
      <c r="R1298" s="70"/>
      <c r="S1298" s="70"/>
      <c r="T1298" s="70"/>
      <c r="U1298" s="70"/>
      <c r="V1298" s="70"/>
      <c r="W1298" s="70"/>
      <c r="X1298" s="70"/>
      <c r="Y1298" s="70"/>
      <c r="Z1298" s="70"/>
      <c r="AA1298" s="70"/>
      <c r="AB1298" s="70"/>
      <c r="AC1298" s="70"/>
      <c r="AD1298" s="70"/>
    </row>
    <row r="1299" spans="1:30">
      <c r="A1299" s="70"/>
      <c r="B1299" s="70"/>
      <c r="C1299" s="70"/>
      <c r="D1299" s="70"/>
      <c r="E1299" s="70"/>
      <c r="F1299" s="70"/>
      <c r="G1299" s="70"/>
      <c r="H1299" s="70"/>
      <c r="I1299" s="70"/>
      <c r="J1299" s="70"/>
      <c r="K1299" s="70"/>
      <c r="L1299" s="70"/>
      <c r="M1299" s="70"/>
      <c r="N1299" s="70"/>
      <c r="O1299" s="70"/>
      <c r="P1299" s="70"/>
      <c r="Q1299" s="70"/>
      <c r="R1299" s="70"/>
      <c r="S1299" s="70"/>
      <c r="T1299" s="70"/>
      <c r="U1299" s="70"/>
      <c r="V1299" s="70"/>
      <c r="W1299" s="70"/>
      <c r="X1299" s="70"/>
      <c r="Y1299" s="70"/>
      <c r="Z1299" s="70"/>
      <c r="AA1299" s="70"/>
      <c r="AB1299" s="70"/>
      <c r="AC1299" s="70"/>
      <c r="AD1299" s="70"/>
    </row>
    <row r="1300" spans="1:30">
      <c r="A1300" s="70"/>
      <c r="B1300" s="70"/>
      <c r="C1300" s="70"/>
      <c r="D1300" s="70"/>
      <c r="E1300" s="70"/>
      <c r="F1300" s="70"/>
      <c r="G1300" s="70"/>
      <c r="H1300" s="70"/>
      <c r="I1300" s="70"/>
      <c r="J1300" s="70"/>
      <c r="K1300" s="70"/>
      <c r="L1300" s="70"/>
      <c r="M1300" s="70"/>
      <c r="N1300" s="70"/>
      <c r="O1300" s="70"/>
      <c r="P1300" s="70"/>
      <c r="Q1300" s="70"/>
      <c r="R1300" s="70"/>
      <c r="S1300" s="70"/>
      <c r="T1300" s="70"/>
      <c r="U1300" s="70"/>
      <c r="V1300" s="70"/>
      <c r="W1300" s="70"/>
      <c r="X1300" s="70"/>
      <c r="Y1300" s="70"/>
      <c r="Z1300" s="70"/>
      <c r="AA1300" s="70"/>
      <c r="AB1300" s="70"/>
      <c r="AC1300" s="70"/>
      <c r="AD1300" s="70"/>
    </row>
    <row r="1301" spans="1:30">
      <c r="A1301" s="70"/>
      <c r="B1301" s="70"/>
      <c r="C1301" s="70"/>
      <c r="D1301" s="70"/>
      <c r="E1301" s="70"/>
      <c r="F1301" s="70"/>
      <c r="G1301" s="70"/>
      <c r="H1301" s="70"/>
      <c r="I1301" s="70"/>
      <c r="J1301" s="70"/>
      <c r="K1301" s="70"/>
      <c r="L1301" s="70"/>
      <c r="M1301" s="70"/>
      <c r="N1301" s="70"/>
      <c r="O1301" s="70"/>
      <c r="P1301" s="70"/>
      <c r="Q1301" s="70"/>
      <c r="R1301" s="70"/>
      <c r="S1301" s="70"/>
      <c r="T1301" s="70"/>
      <c r="U1301" s="70"/>
      <c r="V1301" s="70"/>
      <c r="W1301" s="70"/>
      <c r="X1301" s="70"/>
      <c r="Y1301" s="70"/>
      <c r="Z1301" s="70"/>
      <c r="AA1301" s="70"/>
      <c r="AB1301" s="70"/>
      <c r="AC1301" s="70"/>
      <c r="AD1301" s="70"/>
    </row>
    <row r="1302" spans="1:30">
      <c r="A1302" s="70"/>
      <c r="B1302" s="70"/>
      <c r="C1302" s="70"/>
      <c r="D1302" s="70"/>
      <c r="E1302" s="70"/>
      <c r="F1302" s="70"/>
      <c r="G1302" s="70"/>
      <c r="H1302" s="70"/>
      <c r="I1302" s="70"/>
      <c r="J1302" s="70"/>
      <c r="K1302" s="70"/>
      <c r="L1302" s="70"/>
      <c r="M1302" s="70"/>
      <c r="N1302" s="70"/>
      <c r="O1302" s="70"/>
      <c r="P1302" s="70"/>
      <c r="Q1302" s="70"/>
      <c r="R1302" s="70"/>
      <c r="S1302" s="70"/>
      <c r="T1302" s="70"/>
      <c r="U1302" s="70"/>
      <c r="V1302" s="70"/>
      <c r="W1302" s="70"/>
      <c r="X1302" s="70"/>
      <c r="Y1302" s="70"/>
      <c r="Z1302" s="70"/>
      <c r="AA1302" s="70"/>
      <c r="AB1302" s="70"/>
      <c r="AC1302" s="70"/>
      <c r="AD1302" s="70"/>
    </row>
    <row r="1303" spans="1:30">
      <c r="A1303" s="70"/>
      <c r="B1303" s="70"/>
      <c r="C1303" s="70"/>
      <c r="D1303" s="70"/>
      <c r="E1303" s="70"/>
      <c r="F1303" s="70"/>
      <c r="G1303" s="70"/>
      <c r="H1303" s="70"/>
      <c r="I1303" s="70"/>
      <c r="J1303" s="70"/>
      <c r="K1303" s="70"/>
      <c r="L1303" s="70"/>
      <c r="M1303" s="70"/>
      <c r="N1303" s="70"/>
      <c r="O1303" s="70"/>
      <c r="P1303" s="70"/>
      <c r="Q1303" s="70"/>
      <c r="R1303" s="70"/>
      <c r="S1303" s="70"/>
      <c r="T1303" s="70"/>
      <c r="U1303" s="70"/>
      <c r="V1303" s="70"/>
      <c r="W1303" s="70"/>
      <c r="X1303" s="70"/>
      <c r="Y1303" s="70"/>
      <c r="Z1303" s="70"/>
      <c r="AA1303" s="70"/>
      <c r="AB1303" s="70"/>
      <c r="AC1303" s="70"/>
      <c r="AD1303" s="70"/>
    </row>
    <row r="1304" spans="1:30">
      <c r="A1304" s="70"/>
      <c r="B1304" s="70"/>
      <c r="C1304" s="70"/>
      <c r="D1304" s="70"/>
      <c r="E1304" s="70"/>
      <c r="F1304" s="70"/>
      <c r="G1304" s="70"/>
      <c r="H1304" s="70"/>
      <c r="I1304" s="70"/>
      <c r="J1304" s="70"/>
      <c r="K1304" s="70"/>
      <c r="L1304" s="70"/>
      <c r="M1304" s="70"/>
      <c r="N1304" s="70"/>
      <c r="O1304" s="70"/>
      <c r="P1304" s="70"/>
      <c r="Q1304" s="70"/>
      <c r="R1304" s="70"/>
      <c r="S1304" s="70"/>
      <c r="T1304" s="70"/>
      <c r="U1304" s="70"/>
      <c r="V1304" s="70"/>
      <c r="W1304" s="70"/>
      <c r="X1304" s="70"/>
      <c r="Y1304" s="70"/>
      <c r="Z1304" s="70"/>
      <c r="AA1304" s="70"/>
      <c r="AB1304" s="70"/>
      <c r="AC1304" s="70"/>
      <c r="AD1304" s="70"/>
    </row>
    <row r="1305" spans="1:30">
      <c r="A1305" s="70"/>
      <c r="B1305" s="70"/>
      <c r="C1305" s="70"/>
      <c r="D1305" s="70"/>
      <c r="E1305" s="70"/>
      <c r="F1305" s="70"/>
      <c r="G1305" s="70"/>
      <c r="H1305" s="70"/>
      <c r="I1305" s="70"/>
      <c r="J1305" s="70"/>
      <c r="K1305" s="70"/>
      <c r="L1305" s="70"/>
      <c r="M1305" s="70"/>
      <c r="N1305" s="70"/>
      <c r="O1305" s="70"/>
      <c r="P1305" s="70"/>
      <c r="Q1305" s="70"/>
      <c r="R1305" s="70"/>
      <c r="S1305" s="70"/>
      <c r="T1305" s="70"/>
      <c r="U1305" s="70"/>
      <c r="V1305" s="70"/>
      <c r="W1305" s="70"/>
      <c r="X1305" s="70"/>
      <c r="Y1305" s="70"/>
      <c r="Z1305" s="70"/>
      <c r="AA1305" s="70"/>
      <c r="AB1305" s="70"/>
      <c r="AC1305" s="70"/>
      <c r="AD1305" s="70"/>
    </row>
    <row r="1306" spans="1:30">
      <c r="A1306" s="70"/>
      <c r="B1306" s="70"/>
      <c r="C1306" s="70"/>
      <c r="D1306" s="70"/>
      <c r="E1306" s="70"/>
      <c r="F1306" s="70"/>
      <c r="G1306" s="70"/>
      <c r="H1306" s="70"/>
      <c r="I1306" s="70"/>
      <c r="J1306" s="70"/>
      <c r="K1306" s="70"/>
      <c r="L1306" s="70"/>
      <c r="M1306" s="70"/>
      <c r="N1306" s="70"/>
      <c r="O1306" s="70"/>
      <c r="P1306" s="70"/>
      <c r="Q1306" s="70"/>
      <c r="R1306" s="70"/>
      <c r="S1306" s="70"/>
      <c r="T1306" s="70"/>
      <c r="U1306" s="70"/>
      <c r="V1306" s="70"/>
      <c r="W1306" s="70"/>
      <c r="X1306" s="70"/>
      <c r="Y1306" s="70"/>
      <c r="Z1306" s="70"/>
      <c r="AA1306" s="70"/>
      <c r="AB1306" s="70"/>
      <c r="AC1306" s="70"/>
      <c r="AD1306" s="70"/>
    </row>
    <row r="1307" spans="1:30">
      <c r="A1307" s="70"/>
      <c r="B1307" s="70"/>
      <c r="C1307" s="70"/>
      <c r="D1307" s="70"/>
      <c r="E1307" s="70"/>
      <c r="F1307" s="70"/>
      <c r="G1307" s="70"/>
      <c r="H1307" s="70"/>
      <c r="I1307" s="70"/>
      <c r="J1307" s="70"/>
      <c r="K1307" s="70"/>
      <c r="L1307" s="70"/>
      <c r="M1307" s="70"/>
      <c r="N1307" s="70"/>
      <c r="O1307" s="70"/>
      <c r="P1307" s="70"/>
      <c r="Q1307" s="70"/>
      <c r="R1307" s="70"/>
      <c r="S1307" s="70"/>
      <c r="T1307" s="70"/>
      <c r="U1307" s="70"/>
      <c r="V1307" s="70"/>
      <c r="W1307" s="70"/>
      <c r="X1307" s="70"/>
      <c r="Y1307" s="70"/>
      <c r="Z1307" s="70"/>
      <c r="AA1307" s="70"/>
      <c r="AB1307" s="70"/>
      <c r="AC1307" s="70"/>
      <c r="AD1307" s="70"/>
    </row>
    <row r="1308" spans="1:30">
      <c r="A1308" s="70"/>
      <c r="B1308" s="70"/>
      <c r="C1308" s="70"/>
      <c r="D1308" s="70"/>
      <c r="E1308" s="70"/>
      <c r="F1308" s="70"/>
      <c r="G1308" s="70"/>
      <c r="H1308" s="70"/>
      <c r="I1308" s="70"/>
      <c r="J1308" s="70"/>
      <c r="K1308" s="70"/>
      <c r="L1308" s="70"/>
      <c r="M1308" s="70"/>
      <c r="N1308" s="70"/>
      <c r="O1308" s="70"/>
      <c r="P1308" s="70"/>
      <c r="Q1308" s="70"/>
      <c r="R1308" s="70"/>
      <c r="S1308" s="70"/>
      <c r="T1308" s="70"/>
      <c r="U1308" s="70"/>
      <c r="V1308" s="70"/>
      <c r="W1308" s="70"/>
      <c r="X1308" s="70"/>
      <c r="Y1308" s="70"/>
      <c r="Z1308" s="70"/>
      <c r="AA1308" s="70"/>
      <c r="AB1308" s="70"/>
      <c r="AC1308" s="70"/>
      <c r="AD1308" s="70"/>
    </row>
    <row r="1309" spans="1:30">
      <c r="A1309" s="70"/>
      <c r="B1309" s="70"/>
      <c r="C1309" s="70"/>
      <c r="D1309" s="70"/>
      <c r="E1309" s="70"/>
      <c r="F1309" s="70"/>
      <c r="G1309" s="70"/>
      <c r="H1309" s="70"/>
      <c r="I1309" s="70"/>
      <c r="J1309" s="70"/>
      <c r="K1309" s="70"/>
      <c r="L1309" s="70"/>
      <c r="M1309" s="70"/>
      <c r="N1309" s="70"/>
      <c r="O1309" s="70"/>
      <c r="P1309" s="70"/>
      <c r="Q1309" s="70"/>
      <c r="R1309" s="70"/>
      <c r="S1309" s="70"/>
      <c r="T1309" s="70"/>
      <c r="U1309" s="70"/>
      <c r="V1309" s="70"/>
      <c r="W1309" s="70"/>
      <c r="X1309" s="70"/>
      <c r="Y1309" s="70"/>
      <c r="Z1309" s="70"/>
      <c r="AA1309" s="70"/>
      <c r="AB1309" s="70"/>
      <c r="AC1309" s="70"/>
      <c r="AD1309" s="70"/>
    </row>
    <row r="1310" spans="1:30">
      <c r="A1310" s="70"/>
      <c r="B1310" s="70"/>
      <c r="C1310" s="70"/>
      <c r="D1310" s="70"/>
      <c r="E1310" s="70"/>
      <c r="F1310" s="70"/>
      <c r="G1310" s="70"/>
      <c r="H1310" s="70"/>
      <c r="I1310" s="70"/>
      <c r="J1310" s="70"/>
      <c r="K1310" s="70"/>
      <c r="L1310" s="70"/>
      <c r="M1310" s="70"/>
      <c r="N1310" s="70"/>
      <c r="O1310" s="70"/>
      <c r="P1310" s="70"/>
      <c r="Q1310" s="70"/>
      <c r="R1310" s="70"/>
      <c r="S1310" s="70"/>
      <c r="T1310" s="70"/>
      <c r="U1310" s="70"/>
      <c r="V1310" s="70"/>
      <c r="W1310" s="70"/>
      <c r="X1310" s="70"/>
      <c r="Y1310" s="70"/>
      <c r="Z1310" s="70"/>
      <c r="AA1310" s="70"/>
      <c r="AB1310" s="70"/>
      <c r="AC1310" s="70"/>
      <c r="AD1310" s="70"/>
    </row>
    <row r="1311" spans="1:30">
      <c r="A1311" s="70"/>
      <c r="B1311" s="70"/>
      <c r="C1311" s="70"/>
      <c r="D1311" s="70"/>
      <c r="E1311" s="70"/>
      <c r="F1311" s="70"/>
      <c r="G1311" s="70"/>
      <c r="H1311" s="70"/>
      <c r="I1311" s="70"/>
      <c r="J1311" s="70"/>
      <c r="K1311" s="70"/>
      <c r="L1311" s="70"/>
      <c r="M1311" s="70"/>
      <c r="N1311" s="70"/>
      <c r="O1311" s="70"/>
      <c r="P1311" s="70"/>
      <c r="Q1311" s="70"/>
      <c r="R1311" s="70"/>
      <c r="S1311" s="70"/>
      <c r="T1311" s="70"/>
      <c r="U1311" s="70"/>
      <c r="V1311" s="70"/>
      <c r="W1311" s="70"/>
      <c r="X1311" s="70"/>
      <c r="Y1311" s="70"/>
      <c r="Z1311" s="70"/>
      <c r="AA1311" s="70"/>
      <c r="AB1311" s="70"/>
      <c r="AC1311" s="70"/>
      <c r="AD1311" s="70"/>
    </row>
    <row r="1312" spans="1:30">
      <c r="A1312" s="70"/>
      <c r="B1312" s="70"/>
      <c r="C1312" s="70"/>
      <c r="D1312" s="70"/>
      <c r="E1312" s="70"/>
      <c r="F1312" s="70"/>
      <c r="G1312" s="70"/>
      <c r="H1312" s="70"/>
      <c r="I1312" s="70"/>
      <c r="J1312" s="70"/>
      <c r="K1312" s="70"/>
      <c r="L1312" s="70"/>
      <c r="M1312" s="70"/>
      <c r="N1312" s="70"/>
      <c r="O1312" s="70"/>
      <c r="P1312" s="70"/>
      <c r="Q1312" s="70"/>
      <c r="R1312" s="70"/>
      <c r="S1312" s="70"/>
      <c r="T1312" s="70"/>
      <c r="U1312" s="70"/>
      <c r="V1312" s="70"/>
      <c r="W1312" s="70"/>
      <c r="X1312" s="70"/>
      <c r="Y1312" s="70"/>
      <c r="Z1312" s="70"/>
      <c r="AA1312" s="70"/>
      <c r="AB1312" s="70"/>
      <c r="AC1312" s="70"/>
      <c r="AD1312" s="70"/>
    </row>
    <row r="1313" spans="1:30">
      <c r="A1313" s="70"/>
      <c r="B1313" s="70"/>
      <c r="C1313" s="70"/>
      <c r="D1313" s="70"/>
      <c r="E1313" s="70"/>
      <c r="F1313" s="70"/>
      <c r="G1313" s="70"/>
      <c r="H1313" s="70"/>
      <c r="I1313" s="70"/>
      <c r="J1313" s="70"/>
      <c r="K1313" s="70"/>
      <c r="L1313" s="70"/>
      <c r="M1313" s="70"/>
      <c r="N1313" s="70"/>
      <c r="O1313" s="70"/>
      <c r="P1313" s="70"/>
      <c r="Q1313" s="70"/>
      <c r="R1313" s="70"/>
      <c r="S1313" s="70"/>
      <c r="T1313" s="70"/>
      <c r="U1313" s="70"/>
      <c r="V1313" s="70"/>
      <c r="W1313" s="70"/>
      <c r="X1313" s="70"/>
      <c r="Y1313" s="70"/>
      <c r="Z1313" s="70"/>
      <c r="AA1313" s="70"/>
      <c r="AB1313" s="70"/>
      <c r="AC1313" s="70"/>
      <c r="AD1313" s="70"/>
    </row>
    <row r="1314" spans="1:30">
      <c r="A1314" s="70"/>
      <c r="B1314" s="70"/>
      <c r="C1314" s="70"/>
      <c r="D1314" s="70"/>
      <c r="E1314" s="70"/>
      <c r="F1314" s="70"/>
      <c r="G1314" s="70"/>
      <c r="H1314" s="70"/>
      <c r="I1314" s="70"/>
      <c r="J1314" s="70"/>
      <c r="K1314" s="70"/>
      <c r="L1314" s="70"/>
      <c r="M1314" s="70"/>
      <c r="N1314" s="70"/>
      <c r="O1314" s="70"/>
      <c r="P1314" s="70"/>
      <c r="Q1314" s="70"/>
      <c r="R1314" s="70"/>
      <c r="S1314" s="70"/>
      <c r="T1314" s="70"/>
      <c r="U1314" s="70"/>
      <c r="V1314" s="70"/>
      <c r="W1314" s="70"/>
      <c r="X1314" s="70"/>
      <c r="Y1314" s="70"/>
      <c r="Z1314" s="70"/>
      <c r="AA1314" s="70"/>
      <c r="AB1314" s="70"/>
      <c r="AC1314" s="70"/>
      <c r="AD1314" s="70"/>
    </row>
    <row r="1315" spans="1:30">
      <c r="A1315" s="70"/>
      <c r="B1315" s="70"/>
      <c r="C1315" s="70"/>
      <c r="D1315" s="70"/>
      <c r="E1315" s="70"/>
      <c r="F1315" s="70"/>
      <c r="G1315" s="70"/>
      <c r="H1315" s="70"/>
      <c r="I1315" s="70"/>
      <c r="J1315" s="70"/>
      <c r="K1315" s="70"/>
      <c r="L1315" s="70"/>
      <c r="M1315" s="70"/>
      <c r="N1315" s="70"/>
      <c r="O1315" s="70"/>
      <c r="P1315" s="70"/>
      <c r="Q1315" s="70"/>
      <c r="R1315" s="70"/>
      <c r="S1315" s="70"/>
      <c r="T1315" s="70"/>
      <c r="U1315" s="70"/>
      <c r="V1315" s="70"/>
      <c r="W1315" s="70"/>
      <c r="X1315" s="70"/>
      <c r="Y1315" s="70"/>
      <c r="Z1315" s="70"/>
      <c r="AA1315" s="70"/>
      <c r="AB1315" s="70"/>
      <c r="AC1315" s="70"/>
      <c r="AD1315" s="70"/>
    </row>
    <row r="1316" spans="1:30">
      <c r="A1316" s="70"/>
      <c r="B1316" s="70"/>
      <c r="C1316" s="70"/>
      <c r="D1316" s="70"/>
      <c r="E1316" s="70"/>
      <c r="F1316" s="70"/>
      <c r="G1316" s="70"/>
      <c r="H1316" s="70"/>
      <c r="I1316" s="70"/>
      <c r="J1316" s="70"/>
      <c r="K1316" s="70"/>
      <c r="L1316" s="70"/>
      <c r="M1316" s="70"/>
      <c r="N1316" s="70"/>
      <c r="O1316" s="70"/>
      <c r="P1316" s="70"/>
      <c r="Q1316" s="70"/>
      <c r="R1316" s="70"/>
      <c r="S1316" s="70"/>
      <c r="T1316" s="70"/>
      <c r="U1316" s="70"/>
      <c r="V1316" s="70"/>
      <c r="W1316" s="70"/>
      <c r="X1316" s="70"/>
      <c r="Y1316" s="70"/>
      <c r="Z1316" s="70"/>
      <c r="AA1316" s="70"/>
      <c r="AB1316" s="70"/>
      <c r="AC1316" s="70"/>
      <c r="AD1316" s="70"/>
    </row>
    <row r="1317" spans="1:30">
      <c r="A1317" s="70"/>
      <c r="B1317" s="70"/>
      <c r="C1317" s="70"/>
      <c r="D1317" s="70"/>
      <c r="E1317" s="70"/>
      <c r="F1317" s="70"/>
      <c r="G1317" s="70"/>
      <c r="H1317" s="70"/>
      <c r="I1317" s="70"/>
      <c r="J1317" s="70"/>
      <c r="K1317" s="70"/>
      <c r="L1317" s="70"/>
      <c r="M1317" s="70"/>
      <c r="N1317" s="70"/>
      <c r="O1317" s="70"/>
      <c r="P1317" s="70"/>
      <c r="Q1317" s="70"/>
      <c r="R1317" s="70"/>
      <c r="S1317" s="70"/>
      <c r="T1317" s="70"/>
      <c r="U1317" s="70"/>
      <c r="V1317" s="70"/>
      <c r="W1317" s="70"/>
      <c r="X1317" s="70"/>
      <c r="Y1317" s="70"/>
      <c r="Z1317" s="70"/>
      <c r="AA1317" s="70"/>
      <c r="AB1317" s="70"/>
      <c r="AC1317" s="70"/>
      <c r="AD1317" s="70"/>
    </row>
    <row r="1318" spans="1:30">
      <c r="A1318" s="70"/>
      <c r="B1318" s="70"/>
      <c r="C1318" s="70"/>
      <c r="D1318" s="70"/>
      <c r="E1318" s="70"/>
      <c r="F1318" s="70"/>
      <c r="G1318" s="70"/>
      <c r="H1318" s="70"/>
      <c r="I1318" s="70"/>
      <c r="J1318" s="70"/>
      <c r="K1318" s="70"/>
      <c r="L1318" s="70"/>
      <c r="M1318" s="70"/>
      <c r="N1318" s="70"/>
      <c r="O1318" s="70"/>
      <c r="P1318" s="70"/>
      <c r="Q1318" s="70"/>
      <c r="R1318" s="70"/>
      <c r="S1318" s="70"/>
      <c r="T1318" s="70"/>
      <c r="U1318" s="70"/>
      <c r="V1318" s="70"/>
      <c r="W1318" s="70"/>
      <c r="X1318" s="70"/>
      <c r="Y1318" s="70"/>
      <c r="Z1318" s="70"/>
      <c r="AA1318" s="70"/>
      <c r="AB1318" s="70"/>
      <c r="AC1318" s="70"/>
      <c r="AD1318" s="70"/>
    </row>
    <row r="1319" spans="1:30">
      <c r="A1319" s="70"/>
      <c r="B1319" s="70"/>
      <c r="C1319" s="70"/>
      <c r="D1319" s="70"/>
      <c r="E1319" s="70"/>
      <c r="F1319" s="70"/>
      <c r="G1319" s="70"/>
      <c r="H1319" s="70"/>
      <c r="I1319" s="70"/>
      <c r="J1319" s="70"/>
      <c r="K1319" s="70"/>
      <c r="L1319" s="70"/>
      <c r="M1319" s="70"/>
      <c r="N1319" s="70"/>
      <c r="O1319" s="70"/>
      <c r="P1319" s="70"/>
      <c r="Q1319" s="70"/>
      <c r="R1319" s="70"/>
      <c r="S1319" s="70"/>
      <c r="T1319" s="70"/>
      <c r="U1319" s="70"/>
      <c r="V1319" s="70"/>
      <c r="W1319" s="70"/>
      <c r="X1319" s="70"/>
      <c r="Y1319" s="70"/>
      <c r="Z1319" s="70"/>
      <c r="AA1319" s="70"/>
      <c r="AB1319" s="70"/>
      <c r="AC1319" s="70"/>
      <c r="AD1319" s="70"/>
    </row>
    <row r="1320" spans="1:30">
      <c r="A1320" s="70"/>
      <c r="B1320" s="70"/>
      <c r="C1320" s="70"/>
      <c r="D1320" s="70"/>
      <c r="E1320" s="70"/>
      <c r="F1320" s="70"/>
      <c r="G1320" s="70"/>
      <c r="H1320" s="70"/>
      <c r="I1320" s="70"/>
      <c r="J1320" s="70"/>
      <c r="K1320" s="70"/>
      <c r="L1320" s="70"/>
      <c r="M1320" s="70"/>
      <c r="N1320" s="70"/>
      <c r="O1320" s="70"/>
      <c r="P1320" s="70"/>
      <c r="Q1320" s="70"/>
      <c r="R1320" s="70"/>
      <c r="S1320" s="70"/>
      <c r="T1320" s="70"/>
      <c r="U1320" s="70"/>
      <c r="V1320" s="70"/>
      <c r="W1320" s="70"/>
      <c r="X1320" s="70"/>
      <c r="Y1320" s="70"/>
      <c r="Z1320" s="70"/>
      <c r="AA1320" s="70"/>
      <c r="AB1320" s="70"/>
      <c r="AC1320" s="70"/>
      <c r="AD1320" s="70"/>
    </row>
    <row r="1321" spans="1:30">
      <c r="A1321" s="70"/>
      <c r="B1321" s="70"/>
      <c r="C1321" s="70"/>
      <c r="D1321" s="70"/>
      <c r="E1321" s="70"/>
      <c r="F1321" s="70"/>
      <c r="G1321" s="70"/>
      <c r="H1321" s="70"/>
      <c r="I1321" s="70"/>
      <c r="J1321" s="70"/>
      <c r="K1321" s="70"/>
      <c r="L1321" s="70"/>
      <c r="M1321" s="70"/>
      <c r="N1321" s="70"/>
      <c r="O1321" s="70"/>
      <c r="P1321" s="70"/>
      <c r="Q1321" s="70"/>
      <c r="R1321" s="70"/>
      <c r="S1321" s="70"/>
      <c r="T1321" s="70"/>
      <c r="U1321" s="70"/>
      <c r="V1321" s="70"/>
      <c r="W1321" s="70"/>
      <c r="X1321" s="70"/>
      <c r="Y1321" s="70"/>
      <c r="Z1321" s="70"/>
      <c r="AA1321" s="70"/>
      <c r="AB1321" s="70"/>
      <c r="AC1321" s="70"/>
      <c r="AD1321" s="70"/>
    </row>
    <row r="1322" spans="1:30">
      <c r="A1322" s="70"/>
      <c r="B1322" s="70"/>
      <c r="C1322" s="70"/>
      <c r="D1322" s="70"/>
      <c r="E1322" s="70"/>
      <c r="F1322" s="70"/>
      <c r="G1322" s="70"/>
      <c r="H1322" s="70"/>
      <c r="I1322" s="70"/>
      <c r="J1322" s="70"/>
      <c r="K1322" s="70"/>
      <c r="L1322" s="70"/>
      <c r="M1322" s="70"/>
      <c r="N1322" s="70"/>
      <c r="O1322" s="70"/>
      <c r="P1322" s="70"/>
      <c r="Q1322" s="70"/>
      <c r="R1322" s="70"/>
      <c r="S1322" s="70"/>
      <c r="T1322" s="70"/>
      <c r="U1322" s="70"/>
      <c r="V1322" s="70"/>
      <c r="W1322" s="70"/>
      <c r="X1322" s="70"/>
      <c r="Y1322" s="70"/>
      <c r="Z1322" s="70"/>
      <c r="AA1322" s="70"/>
      <c r="AB1322" s="70"/>
      <c r="AC1322" s="70"/>
      <c r="AD1322" s="70"/>
    </row>
    <row r="1323" spans="1:30">
      <c r="A1323" s="70"/>
      <c r="B1323" s="70"/>
      <c r="C1323" s="70"/>
      <c r="D1323" s="70"/>
      <c r="E1323" s="70"/>
      <c r="F1323" s="70"/>
      <c r="G1323" s="70"/>
      <c r="H1323" s="70"/>
      <c r="I1323" s="70"/>
      <c r="J1323" s="70"/>
      <c r="K1323" s="70"/>
      <c r="L1323" s="70"/>
      <c r="M1323" s="70"/>
      <c r="N1323" s="70"/>
      <c r="O1323" s="70"/>
      <c r="P1323" s="70"/>
      <c r="Q1323" s="70"/>
      <c r="R1323" s="70"/>
      <c r="S1323" s="70"/>
      <c r="T1323" s="70"/>
      <c r="U1323" s="70"/>
      <c r="V1323" s="70"/>
      <c r="W1323" s="70"/>
      <c r="X1323" s="70"/>
      <c r="Y1323" s="70"/>
      <c r="Z1323" s="70"/>
      <c r="AA1323" s="70"/>
      <c r="AB1323" s="70"/>
      <c r="AC1323" s="70"/>
      <c r="AD1323" s="70"/>
    </row>
    <row r="1324" spans="1:30">
      <c r="A1324" s="70"/>
      <c r="B1324" s="70"/>
      <c r="C1324" s="70"/>
      <c r="D1324" s="70"/>
      <c r="E1324" s="70"/>
      <c r="F1324" s="70"/>
      <c r="G1324" s="70"/>
      <c r="H1324" s="70"/>
      <c r="I1324" s="70"/>
      <c r="J1324" s="70"/>
      <c r="K1324" s="70"/>
      <c r="L1324" s="70"/>
      <c r="M1324" s="70"/>
      <c r="N1324" s="70"/>
      <c r="O1324" s="70"/>
      <c r="P1324" s="70"/>
      <c r="Q1324" s="70"/>
      <c r="R1324" s="70"/>
      <c r="S1324" s="70"/>
      <c r="T1324" s="70"/>
      <c r="U1324" s="70"/>
      <c r="V1324" s="70"/>
      <c r="W1324" s="70"/>
      <c r="X1324" s="70"/>
      <c r="Y1324" s="70"/>
      <c r="Z1324" s="70"/>
      <c r="AA1324" s="70"/>
      <c r="AB1324" s="70"/>
      <c r="AC1324" s="70"/>
      <c r="AD1324" s="70"/>
    </row>
    <row r="1325" spans="1:30">
      <c r="A1325" s="70"/>
      <c r="B1325" s="70"/>
      <c r="C1325" s="70"/>
      <c r="D1325" s="70"/>
      <c r="E1325" s="70"/>
      <c r="F1325" s="70"/>
      <c r="G1325" s="70"/>
      <c r="H1325" s="70"/>
      <c r="I1325" s="70"/>
      <c r="J1325" s="70"/>
      <c r="K1325" s="70"/>
      <c r="L1325" s="70"/>
      <c r="M1325" s="70"/>
      <c r="N1325" s="70"/>
      <c r="O1325" s="70"/>
      <c r="P1325" s="70"/>
      <c r="Q1325" s="70"/>
      <c r="R1325" s="70"/>
      <c r="S1325" s="70"/>
      <c r="T1325" s="70"/>
      <c r="U1325" s="70"/>
      <c r="V1325" s="70"/>
      <c r="W1325" s="70"/>
      <c r="X1325" s="70"/>
      <c r="Y1325" s="70"/>
      <c r="Z1325" s="70"/>
      <c r="AA1325" s="70"/>
      <c r="AB1325" s="70"/>
      <c r="AC1325" s="70"/>
      <c r="AD1325" s="70"/>
    </row>
    <row r="1326" spans="1:30">
      <c r="A1326" s="70"/>
      <c r="B1326" s="70"/>
      <c r="C1326" s="70"/>
      <c r="D1326" s="70"/>
      <c r="E1326" s="70"/>
      <c r="F1326" s="70"/>
      <c r="G1326" s="70"/>
      <c r="H1326" s="70"/>
      <c r="I1326" s="70"/>
      <c r="J1326" s="70"/>
      <c r="K1326" s="70"/>
      <c r="L1326" s="70"/>
      <c r="M1326" s="70"/>
      <c r="N1326" s="70"/>
      <c r="O1326" s="70"/>
      <c r="P1326" s="70"/>
      <c r="Q1326" s="70"/>
      <c r="R1326" s="70"/>
      <c r="S1326" s="70"/>
      <c r="T1326" s="70"/>
      <c r="U1326" s="70"/>
      <c r="V1326" s="70"/>
      <c r="W1326" s="70"/>
      <c r="X1326" s="70"/>
      <c r="Y1326" s="70"/>
      <c r="Z1326" s="70"/>
      <c r="AA1326" s="70"/>
      <c r="AB1326" s="70"/>
      <c r="AC1326" s="70"/>
      <c r="AD1326" s="70"/>
    </row>
    <row r="1327" spans="1:30">
      <c r="A1327" s="70"/>
      <c r="B1327" s="70"/>
      <c r="C1327" s="70"/>
      <c r="D1327" s="70"/>
      <c r="E1327" s="70"/>
      <c r="F1327" s="70"/>
      <c r="G1327" s="70"/>
      <c r="H1327" s="70"/>
      <c r="I1327" s="70"/>
      <c r="J1327" s="70"/>
      <c r="K1327" s="70"/>
      <c r="L1327" s="70"/>
      <c r="M1327" s="70"/>
      <c r="N1327" s="70"/>
      <c r="O1327" s="70"/>
      <c r="P1327" s="70"/>
      <c r="Q1327" s="70"/>
      <c r="R1327" s="70"/>
      <c r="S1327" s="70"/>
      <c r="T1327" s="70"/>
      <c r="U1327" s="70"/>
      <c r="V1327" s="70"/>
      <c r="W1327" s="70"/>
      <c r="X1327" s="70"/>
      <c r="Y1327" s="70"/>
      <c r="Z1327" s="70"/>
      <c r="AA1327" s="70"/>
      <c r="AB1327" s="70"/>
      <c r="AC1327" s="70"/>
      <c r="AD1327" s="70"/>
    </row>
    <row r="1328" spans="1:30">
      <c r="A1328" s="70"/>
      <c r="B1328" s="70"/>
      <c r="C1328" s="70"/>
      <c r="D1328" s="70"/>
      <c r="E1328" s="70"/>
      <c r="F1328" s="70"/>
      <c r="G1328" s="70"/>
      <c r="H1328" s="70"/>
      <c r="I1328" s="70"/>
      <c r="J1328" s="70"/>
      <c r="K1328" s="70"/>
      <c r="L1328" s="70"/>
      <c r="M1328" s="70"/>
      <c r="N1328" s="70"/>
      <c r="O1328" s="70"/>
      <c r="P1328" s="70"/>
      <c r="Q1328" s="70"/>
      <c r="R1328" s="70"/>
      <c r="S1328" s="70"/>
      <c r="T1328" s="70"/>
      <c r="U1328" s="70"/>
      <c r="V1328" s="70"/>
      <c r="W1328" s="70"/>
      <c r="X1328" s="70"/>
      <c r="Y1328" s="70"/>
      <c r="Z1328" s="70"/>
      <c r="AA1328" s="70"/>
      <c r="AB1328" s="70"/>
      <c r="AC1328" s="70"/>
      <c r="AD1328" s="70"/>
    </row>
    <row r="1329" spans="1:30">
      <c r="A1329" s="70"/>
      <c r="B1329" s="70"/>
      <c r="C1329" s="70"/>
      <c r="D1329" s="70"/>
      <c r="E1329" s="70"/>
      <c r="F1329" s="70"/>
      <c r="G1329" s="70"/>
      <c r="H1329" s="70"/>
      <c r="I1329" s="70"/>
      <c r="J1329" s="70"/>
      <c r="K1329" s="70"/>
      <c r="L1329" s="70"/>
      <c r="M1329" s="70"/>
      <c r="N1329" s="70"/>
      <c r="O1329" s="70"/>
      <c r="P1329" s="70"/>
      <c r="Q1329" s="70"/>
      <c r="R1329" s="70"/>
      <c r="S1329" s="70"/>
      <c r="T1329" s="70"/>
      <c r="U1329" s="70"/>
      <c r="V1329" s="70"/>
      <c r="W1329" s="70"/>
      <c r="X1329" s="70"/>
      <c r="Y1329" s="70"/>
      <c r="Z1329" s="70"/>
      <c r="AA1329" s="70"/>
      <c r="AB1329" s="70"/>
      <c r="AC1329" s="70"/>
      <c r="AD1329" s="70"/>
    </row>
    <row r="1330" spans="1:30">
      <c r="A1330" s="70"/>
      <c r="B1330" s="70"/>
      <c r="C1330" s="70"/>
      <c r="D1330" s="70"/>
      <c r="E1330" s="70"/>
      <c r="F1330" s="70"/>
      <c r="G1330" s="70"/>
      <c r="H1330" s="70"/>
      <c r="I1330" s="70"/>
      <c r="J1330" s="70"/>
      <c r="K1330" s="70"/>
      <c r="L1330" s="70"/>
      <c r="M1330" s="70"/>
      <c r="N1330" s="70"/>
      <c r="O1330" s="70"/>
      <c r="P1330" s="70"/>
      <c r="Q1330" s="70"/>
      <c r="R1330" s="70"/>
      <c r="S1330" s="70"/>
      <c r="T1330" s="70"/>
      <c r="U1330" s="70"/>
      <c r="V1330" s="70"/>
      <c r="W1330" s="70"/>
      <c r="X1330" s="70"/>
      <c r="Y1330" s="70"/>
      <c r="Z1330" s="70"/>
      <c r="AA1330" s="70"/>
      <c r="AB1330" s="70"/>
      <c r="AC1330" s="70"/>
      <c r="AD1330" s="70"/>
    </row>
    <row r="1331" spans="1:30">
      <c r="A1331" s="70"/>
      <c r="B1331" s="70"/>
      <c r="C1331" s="70"/>
      <c r="D1331" s="70"/>
      <c r="E1331" s="70"/>
      <c r="F1331" s="70"/>
      <c r="G1331" s="70"/>
      <c r="H1331" s="70"/>
      <c r="I1331" s="70"/>
      <c r="J1331" s="70"/>
      <c r="K1331" s="70"/>
      <c r="L1331" s="70"/>
      <c r="M1331" s="70"/>
      <c r="N1331" s="70"/>
      <c r="O1331" s="70"/>
      <c r="P1331" s="70"/>
      <c r="Q1331" s="70"/>
      <c r="R1331" s="70"/>
      <c r="S1331" s="70"/>
      <c r="T1331" s="70"/>
      <c r="U1331" s="70"/>
      <c r="V1331" s="70"/>
      <c r="W1331" s="70"/>
      <c r="X1331" s="70"/>
      <c r="Y1331" s="70"/>
      <c r="Z1331" s="70"/>
      <c r="AA1331" s="70"/>
      <c r="AB1331" s="70"/>
      <c r="AC1331" s="70"/>
      <c r="AD1331" s="70"/>
    </row>
    <row r="1332" spans="1:30">
      <c r="A1332" s="70"/>
      <c r="B1332" s="70"/>
      <c r="C1332" s="70"/>
      <c r="D1332" s="70"/>
      <c r="E1332" s="70"/>
      <c r="F1332" s="70"/>
      <c r="G1332" s="70"/>
      <c r="H1332" s="70"/>
      <c r="I1332" s="70"/>
      <c r="J1332" s="70"/>
      <c r="K1332" s="70"/>
      <c r="L1332" s="70"/>
      <c r="M1332" s="70"/>
      <c r="N1332" s="70"/>
      <c r="O1332" s="70"/>
      <c r="P1332" s="70"/>
      <c r="Q1332" s="70"/>
      <c r="R1332" s="70"/>
      <c r="S1332" s="70"/>
      <c r="T1332" s="70"/>
      <c r="U1332" s="70"/>
      <c r="V1332" s="70"/>
      <c r="W1332" s="70"/>
      <c r="X1332" s="70"/>
      <c r="Y1332" s="70"/>
      <c r="Z1332" s="70"/>
      <c r="AA1332" s="70"/>
      <c r="AB1332" s="70"/>
      <c r="AC1332" s="70"/>
      <c r="AD1332" s="70"/>
    </row>
    <row r="1333" spans="1:30">
      <c r="A1333" s="70"/>
      <c r="B1333" s="70"/>
      <c r="C1333" s="70"/>
      <c r="D1333" s="70"/>
      <c r="E1333" s="70"/>
      <c r="F1333" s="70"/>
      <c r="G1333" s="70"/>
      <c r="H1333" s="70"/>
      <c r="I1333" s="70"/>
      <c r="J1333" s="70"/>
      <c r="K1333" s="70"/>
      <c r="L1333" s="70"/>
      <c r="M1333" s="70"/>
      <c r="N1333" s="70"/>
      <c r="O1333" s="70"/>
      <c r="P1333" s="70"/>
      <c r="Q1333" s="70"/>
      <c r="R1333" s="70"/>
      <c r="S1333" s="70"/>
      <c r="T1333" s="70"/>
      <c r="U1333" s="70"/>
      <c r="V1333" s="70"/>
      <c r="W1333" s="70"/>
      <c r="X1333" s="70"/>
      <c r="Y1333" s="70"/>
      <c r="Z1333" s="70"/>
      <c r="AA1333" s="70"/>
      <c r="AB1333" s="70"/>
      <c r="AC1333" s="70"/>
      <c r="AD1333" s="70"/>
    </row>
    <row r="1334" spans="1:30">
      <c r="A1334" s="70"/>
      <c r="B1334" s="70"/>
      <c r="C1334" s="70"/>
      <c r="D1334" s="70"/>
      <c r="E1334" s="70"/>
      <c r="F1334" s="70"/>
      <c r="G1334" s="70"/>
      <c r="H1334" s="70"/>
      <c r="I1334" s="70"/>
      <c r="J1334" s="70"/>
      <c r="K1334" s="70"/>
      <c r="L1334" s="70"/>
      <c r="M1334" s="70"/>
      <c r="N1334" s="70"/>
      <c r="O1334" s="70"/>
      <c r="P1334" s="70"/>
      <c r="Q1334" s="70"/>
      <c r="R1334" s="70"/>
      <c r="S1334" s="70"/>
      <c r="T1334" s="70"/>
      <c r="U1334" s="70"/>
      <c r="V1334" s="70"/>
      <c r="W1334" s="70"/>
      <c r="X1334" s="70"/>
      <c r="Y1334" s="70"/>
      <c r="Z1334" s="70"/>
      <c r="AA1334" s="70"/>
      <c r="AB1334" s="70"/>
      <c r="AC1334" s="70"/>
      <c r="AD1334" s="70"/>
    </row>
    <row r="1335" spans="1:30">
      <c r="A1335" s="70"/>
      <c r="B1335" s="70"/>
      <c r="C1335" s="70"/>
      <c r="D1335" s="70"/>
      <c r="E1335" s="70"/>
      <c r="F1335" s="70"/>
      <c r="G1335" s="70"/>
      <c r="H1335" s="70"/>
      <c r="I1335" s="70"/>
      <c r="J1335" s="70"/>
      <c r="K1335" s="70"/>
      <c r="L1335" s="70"/>
      <c r="M1335" s="70"/>
      <c r="N1335" s="70"/>
      <c r="O1335" s="70"/>
      <c r="P1335" s="70"/>
      <c r="Q1335" s="70"/>
      <c r="R1335" s="70"/>
      <c r="S1335" s="70"/>
      <c r="T1335" s="70"/>
      <c r="U1335" s="70"/>
      <c r="V1335" s="70"/>
      <c r="W1335" s="70"/>
      <c r="X1335" s="70"/>
      <c r="Y1335" s="70"/>
      <c r="Z1335" s="70"/>
      <c r="AA1335" s="70"/>
      <c r="AB1335" s="70"/>
      <c r="AC1335" s="70"/>
      <c r="AD1335" s="70"/>
    </row>
    <row r="1336" spans="1:30">
      <c r="A1336" s="70"/>
      <c r="B1336" s="70"/>
      <c r="C1336" s="70"/>
      <c r="D1336" s="70"/>
      <c r="E1336" s="70"/>
      <c r="F1336" s="70"/>
      <c r="G1336" s="70"/>
      <c r="H1336" s="70"/>
      <c r="I1336" s="70"/>
      <c r="J1336" s="70"/>
      <c r="K1336" s="70"/>
      <c r="L1336" s="70"/>
      <c r="M1336" s="70"/>
      <c r="N1336" s="70"/>
      <c r="O1336" s="70"/>
      <c r="P1336" s="70"/>
      <c r="Q1336" s="70"/>
      <c r="R1336" s="70"/>
      <c r="S1336" s="70"/>
      <c r="T1336" s="70"/>
      <c r="U1336" s="70"/>
      <c r="V1336" s="70"/>
      <c r="W1336" s="70"/>
      <c r="X1336" s="70"/>
      <c r="Y1336" s="70"/>
      <c r="Z1336" s="70"/>
      <c r="AA1336" s="70"/>
      <c r="AB1336" s="70"/>
      <c r="AC1336" s="70"/>
      <c r="AD1336" s="70"/>
    </row>
    <row r="1337" spans="1:30">
      <c r="A1337" s="70"/>
      <c r="B1337" s="70"/>
      <c r="C1337" s="70"/>
      <c r="D1337" s="70"/>
      <c r="E1337" s="70"/>
      <c r="F1337" s="70"/>
      <c r="G1337" s="70"/>
      <c r="H1337" s="70"/>
      <c r="I1337" s="70"/>
      <c r="J1337" s="70"/>
      <c r="K1337" s="70"/>
      <c r="L1337" s="70"/>
      <c r="M1337" s="70"/>
      <c r="N1337" s="70"/>
      <c r="O1337" s="70"/>
      <c r="P1337" s="70"/>
      <c r="Q1337" s="70"/>
      <c r="R1337" s="70"/>
      <c r="S1337" s="70"/>
      <c r="T1337" s="70"/>
      <c r="U1337" s="70"/>
      <c r="V1337" s="70"/>
      <c r="W1337" s="70"/>
      <c r="X1337" s="70"/>
      <c r="Y1337" s="70"/>
      <c r="Z1337" s="70"/>
      <c r="AA1337" s="70"/>
      <c r="AB1337" s="70"/>
      <c r="AC1337" s="70"/>
      <c r="AD1337" s="70"/>
    </row>
    <row r="1338" spans="1:30">
      <c r="A1338" s="70"/>
      <c r="B1338" s="70"/>
      <c r="C1338" s="70"/>
      <c r="D1338" s="70"/>
      <c r="E1338" s="70"/>
      <c r="F1338" s="70"/>
      <c r="G1338" s="70"/>
      <c r="H1338" s="70"/>
      <c r="I1338" s="70"/>
      <c r="J1338" s="70"/>
      <c r="K1338" s="70"/>
      <c r="L1338" s="70"/>
      <c r="M1338" s="70"/>
      <c r="N1338" s="70"/>
      <c r="O1338" s="70"/>
      <c r="P1338" s="70"/>
      <c r="Q1338" s="70"/>
      <c r="R1338" s="70"/>
      <c r="S1338" s="70"/>
      <c r="T1338" s="70"/>
      <c r="U1338" s="70"/>
      <c r="V1338" s="70"/>
      <c r="W1338" s="70"/>
      <c r="X1338" s="70"/>
      <c r="Y1338" s="70"/>
      <c r="Z1338" s="70"/>
      <c r="AA1338" s="70"/>
      <c r="AB1338" s="70"/>
      <c r="AC1338" s="70"/>
      <c r="AD1338" s="70"/>
    </row>
    <row r="1339" spans="1:30">
      <c r="A1339" s="70"/>
      <c r="B1339" s="70"/>
      <c r="C1339" s="70"/>
      <c r="D1339" s="70"/>
      <c r="E1339" s="70"/>
      <c r="F1339" s="70"/>
      <c r="G1339" s="70"/>
      <c r="H1339" s="70"/>
      <c r="I1339" s="70"/>
      <c r="J1339" s="70"/>
      <c r="K1339" s="70"/>
      <c r="L1339" s="70"/>
      <c r="M1339" s="70"/>
      <c r="N1339" s="70"/>
      <c r="O1339" s="70"/>
      <c r="P1339" s="70"/>
      <c r="Q1339" s="70"/>
      <c r="R1339" s="70"/>
      <c r="S1339" s="70"/>
      <c r="T1339" s="70"/>
      <c r="U1339" s="70"/>
      <c r="V1339" s="70"/>
      <c r="W1339" s="70"/>
      <c r="X1339" s="70"/>
      <c r="Y1339" s="70"/>
      <c r="Z1339" s="70"/>
      <c r="AA1339" s="70"/>
      <c r="AB1339" s="70"/>
      <c r="AC1339" s="70"/>
      <c r="AD1339" s="70"/>
    </row>
    <row r="1340" spans="1:30">
      <c r="A1340" s="70"/>
      <c r="B1340" s="70"/>
      <c r="C1340" s="70"/>
      <c r="D1340" s="70"/>
      <c r="E1340" s="70"/>
      <c r="F1340" s="70"/>
      <c r="G1340" s="70"/>
      <c r="H1340" s="70"/>
      <c r="I1340" s="70"/>
      <c r="J1340" s="70"/>
      <c r="K1340" s="70"/>
      <c r="L1340" s="70"/>
      <c r="M1340" s="70"/>
      <c r="N1340" s="70"/>
      <c r="O1340" s="70"/>
      <c r="P1340" s="70"/>
      <c r="Q1340" s="70"/>
      <c r="R1340" s="70"/>
      <c r="S1340" s="70"/>
      <c r="T1340" s="70"/>
      <c r="U1340" s="70"/>
      <c r="V1340" s="70"/>
      <c r="W1340" s="70"/>
      <c r="X1340" s="70"/>
      <c r="Y1340" s="70"/>
      <c r="Z1340" s="70"/>
      <c r="AA1340" s="70"/>
      <c r="AB1340" s="70"/>
      <c r="AC1340" s="70"/>
      <c r="AD1340" s="70"/>
    </row>
    <row r="1341" spans="1:30">
      <c r="A1341" s="70"/>
      <c r="B1341" s="70"/>
      <c r="C1341" s="70"/>
      <c r="D1341" s="70"/>
      <c r="E1341" s="70"/>
      <c r="F1341" s="70"/>
      <c r="G1341" s="70"/>
      <c r="H1341" s="70"/>
      <c r="I1341" s="70"/>
      <c r="J1341" s="70"/>
      <c r="K1341" s="70"/>
      <c r="L1341" s="70"/>
      <c r="M1341" s="70"/>
      <c r="N1341" s="70"/>
      <c r="O1341" s="70"/>
      <c r="P1341" s="70"/>
      <c r="Q1341" s="70"/>
      <c r="R1341" s="70"/>
      <c r="S1341" s="70"/>
      <c r="T1341" s="70"/>
      <c r="U1341" s="70"/>
      <c r="V1341" s="70"/>
      <c r="W1341" s="70"/>
      <c r="X1341" s="70"/>
      <c r="Y1341" s="70"/>
      <c r="Z1341" s="70"/>
      <c r="AA1341" s="70"/>
      <c r="AB1341" s="70"/>
      <c r="AC1341" s="70"/>
      <c r="AD1341" s="70"/>
    </row>
    <row r="1342" spans="1:30">
      <c r="A1342" s="70"/>
      <c r="B1342" s="70"/>
      <c r="C1342" s="70"/>
      <c r="D1342" s="70"/>
      <c r="E1342" s="70"/>
      <c r="F1342" s="70"/>
      <c r="G1342" s="70"/>
      <c r="H1342" s="70"/>
      <c r="I1342" s="70"/>
      <c r="J1342" s="70"/>
      <c r="K1342" s="70"/>
      <c r="L1342" s="70"/>
      <c r="M1342" s="70"/>
      <c r="N1342" s="70"/>
      <c r="O1342" s="70"/>
      <c r="P1342" s="70"/>
      <c r="Q1342" s="70"/>
      <c r="R1342" s="70"/>
      <c r="S1342" s="70"/>
      <c r="T1342" s="70"/>
      <c r="U1342" s="70"/>
      <c r="V1342" s="70"/>
      <c r="W1342" s="70"/>
      <c r="X1342" s="70"/>
      <c r="Y1342" s="70"/>
      <c r="Z1342" s="70"/>
      <c r="AA1342" s="70"/>
      <c r="AB1342" s="70"/>
      <c r="AC1342" s="70"/>
      <c r="AD1342" s="70"/>
    </row>
    <row r="1343" spans="1:30">
      <c r="A1343" s="70"/>
      <c r="B1343" s="70"/>
      <c r="C1343" s="70"/>
      <c r="D1343" s="70"/>
      <c r="E1343" s="70"/>
      <c r="F1343" s="70"/>
      <c r="G1343" s="70"/>
      <c r="H1343" s="70"/>
      <c r="I1343" s="70"/>
      <c r="J1343" s="70"/>
      <c r="K1343" s="70"/>
      <c r="L1343" s="70"/>
      <c r="M1343" s="70"/>
      <c r="N1343" s="70"/>
      <c r="O1343" s="70"/>
      <c r="P1343" s="70"/>
      <c r="Q1343" s="70"/>
      <c r="R1343" s="70"/>
      <c r="S1343" s="70"/>
      <c r="T1343" s="70"/>
      <c r="U1343" s="70"/>
      <c r="V1343" s="70"/>
      <c r="W1343" s="70"/>
      <c r="X1343" s="70"/>
      <c r="Y1343" s="70"/>
      <c r="Z1343" s="70"/>
      <c r="AA1343" s="70"/>
      <c r="AB1343" s="70"/>
      <c r="AC1343" s="70"/>
      <c r="AD1343" s="70"/>
    </row>
    <row r="1344" spans="1:30">
      <c r="A1344" s="70"/>
      <c r="B1344" s="70"/>
      <c r="C1344" s="70"/>
      <c r="D1344" s="70"/>
      <c r="E1344" s="70"/>
      <c r="F1344" s="70"/>
      <c r="G1344" s="70"/>
      <c r="H1344" s="70"/>
      <c r="I1344" s="70"/>
      <c r="J1344" s="70"/>
      <c r="K1344" s="70"/>
      <c r="L1344" s="70"/>
      <c r="M1344" s="70"/>
      <c r="N1344" s="70"/>
      <c r="O1344" s="70"/>
      <c r="P1344" s="70"/>
      <c r="Q1344" s="70"/>
      <c r="R1344" s="70"/>
      <c r="S1344" s="70"/>
      <c r="T1344" s="70"/>
      <c r="U1344" s="70"/>
      <c r="V1344" s="70"/>
      <c r="W1344" s="70"/>
      <c r="X1344" s="70"/>
      <c r="Y1344" s="70"/>
      <c r="Z1344" s="70"/>
      <c r="AA1344" s="70"/>
      <c r="AB1344" s="70"/>
      <c r="AC1344" s="70"/>
      <c r="AD1344" s="70"/>
    </row>
    <row r="1345" spans="1:30">
      <c r="A1345" s="70"/>
      <c r="B1345" s="70"/>
      <c r="C1345" s="70"/>
      <c r="D1345" s="70"/>
      <c r="E1345" s="70"/>
      <c r="F1345" s="70"/>
      <c r="G1345" s="70"/>
      <c r="H1345" s="70"/>
      <c r="I1345" s="70"/>
      <c r="J1345" s="70"/>
      <c r="K1345" s="70"/>
      <c r="L1345" s="70"/>
      <c r="M1345" s="70"/>
      <c r="N1345" s="70"/>
      <c r="O1345" s="70"/>
      <c r="P1345" s="70"/>
      <c r="Q1345" s="70"/>
      <c r="R1345" s="70"/>
      <c r="S1345" s="70"/>
      <c r="T1345" s="70"/>
      <c r="U1345" s="70"/>
      <c r="V1345" s="70"/>
      <c r="W1345" s="70"/>
      <c r="X1345" s="70"/>
      <c r="Y1345" s="70"/>
      <c r="Z1345" s="70"/>
      <c r="AA1345" s="70"/>
      <c r="AB1345" s="70"/>
      <c r="AC1345" s="70"/>
      <c r="AD1345" s="70"/>
    </row>
    <row r="1346" spans="1:30">
      <c r="A1346" s="70"/>
      <c r="B1346" s="70"/>
      <c r="C1346" s="70"/>
      <c r="D1346" s="70"/>
      <c r="E1346" s="70"/>
      <c r="F1346" s="70"/>
      <c r="G1346" s="70"/>
      <c r="H1346" s="70"/>
      <c r="I1346" s="70"/>
      <c r="J1346" s="70"/>
      <c r="K1346" s="70"/>
      <c r="L1346" s="70"/>
      <c r="M1346" s="70"/>
      <c r="N1346" s="70"/>
      <c r="O1346" s="70"/>
      <c r="P1346" s="70"/>
      <c r="Q1346" s="70"/>
      <c r="R1346" s="70"/>
      <c r="S1346" s="70"/>
      <c r="T1346" s="70"/>
      <c r="U1346" s="70"/>
      <c r="V1346" s="70"/>
      <c r="W1346" s="70"/>
      <c r="X1346" s="70"/>
      <c r="Y1346" s="70"/>
      <c r="Z1346" s="70"/>
      <c r="AA1346" s="70"/>
      <c r="AB1346" s="70"/>
      <c r="AC1346" s="70"/>
      <c r="AD1346" s="70"/>
    </row>
    <row r="1347" spans="1:30">
      <c r="A1347" s="70"/>
      <c r="B1347" s="70"/>
      <c r="C1347" s="70"/>
      <c r="D1347" s="70"/>
      <c r="E1347" s="70"/>
      <c r="F1347" s="70"/>
      <c r="G1347" s="70"/>
      <c r="H1347" s="70"/>
      <c r="I1347" s="70"/>
      <c r="J1347" s="70"/>
      <c r="K1347" s="70"/>
      <c r="L1347" s="70"/>
      <c r="M1347" s="70"/>
      <c r="N1347" s="70"/>
      <c r="O1347" s="70"/>
      <c r="P1347" s="70"/>
      <c r="Q1347" s="70"/>
      <c r="R1347" s="70"/>
      <c r="S1347" s="70"/>
      <c r="T1347" s="70"/>
      <c r="U1347" s="70"/>
      <c r="V1347" s="70"/>
      <c r="W1347" s="70"/>
      <c r="X1347" s="70"/>
      <c r="Y1347" s="70"/>
      <c r="Z1347" s="70"/>
      <c r="AA1347" s="70"/>
      <c r="AB1347" s="70"/>
      <c r="AC1347" s="70"/>
      <c r="AD1347" s="70"/>
    </row>
    <row r="1348" spans="1:30">
      <c r="A1348" s="70"/>
      <c r="B1348" s="70"/>
      <c r="C1348" s="70"/>
      <c r="D1348" s="70"/>
      <c r="E1348" s="70"/>
      <c r="F1348" s="70"/>
      <c r="G1348" s="70"/>
      <c r="H1348" s="70"/>
      <c r="I1348" s="70"/>
      <c r="J1348" s="70"/>
      <c r="K1348" s="70"/>
      <c r="L1348" s="70"/>
      <c r="M1348" s="70"/>
      <c r="N1348" s="70"/>
      <c r="O1348" s="70"/>
      <c r="P1348" s="70"/>
      <c r="Q1348" s="70"/>
      <c r="R1348" s="70"/>
      <c r="S1348" s="70"/>
      <c r="T1348" s="70"/>
      <c r="U1348" s="70"/>
      <c r="V1348" s="70"/>
      <c r="W1348" s="70"/>
      <c r="X1348" s="70"/>
      <c r="Y1348" s="70"/>
      <c r="Z1348" s="70"/>
      <c r="AA1348" s="70"/>
      <c r="AB1348" s="70"/>
      <c r="AC1348" s="70"/>
      <c r="AD1348" s="70"/>
    </row>
    <row r="1349" spans="1:30">
      <c r="A1349" s="70"/>
      <c r="B1349" s="70"/>
      <c r="C1349" s="70"/>
      <c r="D1349" s="70"/>
      <c r="E1349" s="70"/>
      <c r="F1349" s="70"/>
      <c r="G1349" s="70"/>
      <c r="H1349" s="70"/>
      <c r="I1349" s="70"/>
      <c r="J1349" s="70"/>
      <c r="K1349" s="70"/>
      <c r="L1349" s="70"/>
      <c r="M1349" s="70"/>
      <c r="N1349" s="70"/>
      <c r="O1349" s="70"/>
      <c r="P1349" s="70"/>
      <c r="Q1349" s="70"/>
      <c r="R1349" s="70"/>
      <c r="S1349" s="70"/>
      <c r="T1349" s="70"/>
      <c r="U1349" s="70"/>
      <c r="V1349" s="70"/>
      <c r="W1349" s="70"/>
      <c r="X1349" s="70"/>
      <c r="Y1349" s="70"/>
      <c r="Z1349" s="70"/>
      <c r="AA1349" s="70"/>
      <c r="AB1349" s="70"/>
      <c r="AC1349" s="70"/>
      <c r="AD1349" s="70"/>
    </row>
    <row r="1350" spans="1:30">
      <c r="A1350" s="70"/>
      <c r="B1350" s="70"/>
      <c r="C1350" s="70"/>
      <c r="D1350" s="70"/>
      <c r="E1350" s="70"/>
      <c r="F1350" s="70"/>
      <c r="G1350" s="70"/>
      <c r="H1350" s="70"/>
      <c r="I1350" s="70"/>
      <c r="J1350" s="70"/>
      <c r="K1350" s="70"/>
      <c r="L1350" s="70"/>
      <c r="M1350" s="70"/>
      <c r="N1350" s="70"/>
      <c r="O1350" s="70"/>
      <c r="P1350" s="70"/>
      <c r="Q1350" s="70"/>
      <c r="R1350" s="70"/>
      <c r="S1350" s="70"/>
      <c r="T1350" s="70"/>
      <c r="U1350" s="70"/>
      <c r="V1350" s="70"/>
      <c r="W1350" s="70"/>
      <c r="X1350" s="70"/>
      <c r="Y1350" s="70"/>
      <c r="Z1350" s="70"/>
      <c r="AA1350" s="70"/>
      <c r="AB1350" s="70"/>
      <c r="AC1350" s="70"/>
      <c r="AD1350" s="70"/>
    </row>
    <row r="1351" spans="1:30">
      <c r="A1351" s="70"/>
      <c r="B1351" s="70"/>
      <c r="C1351" s="70"/>
      <c r="D1351" s="70"/>
      <c r="E1351" s="70"/>
      <c r="F1351" s="70"/>
      <c r="G1351" s="70"/>
      <c r="H1351" s="70"/>
      <c r="I1351" s="70"/>
      <c r="J1351" s="70"/>
      <c r="K1351" s="70"/>
      <c r="L1351" s="70"/>
      <c r="M1351" s="70"/>
      <c r="N1351" s="70"/>
      <c r="O1351" s="70"/>
      <c r="P1351" s="70"/>
      <c r="Q1351" s="70"/>
      <c r="R1351" s="70"/>
      <c r="S1351" s="70"/>
      <c r="T1351" s="70"/>
      <c r="U1351" s="70"/>
      <c r="V1351" s="70"/>
      <c r="W1351" s="70"/>
      <c r="X1351" s="70"/>
      <c r="Y1351" s="70"/>
      <c r="Z1351" s="70"/>
      <c r="AA1351" s="70"/>
      <c r="AB1351" s="70"/>
      <c r="AC1351" s="70"/>
      <c r="AD1351" s="70"/>
    </row>
    <row r="1352" spans="1:30">
      <c r="A1352" s="70"/>
      <c r="B1352" s="70"/>
      <c r="C1352" s="70"/>
      <c r="D1352" s="70"/>
      <c r="E1352" s="70"/>
      <c r="F1352" s="70"/>
      <c r="G1352" s="70"/>
      <c r="H1352" s="70"/>
      <c r="I1352" s="70"/>
      <c r="J1352" s="70"/>
      <c r="K1352" s="70"/>
      <c r="L1352" s="70"/>
      <c r="M1352" s="70"/>
      <c r="N1352" s="70"/>
      <c r="O1352" s="70"/>
      <c r="P1352" s="70"/>
      <c r="Q1352" s="70"/>
      <c r="R1352" s="70"/>
      <c r="S1352" s="70"/>
      <c r="T1352" s="70"/>
      <c r="U1352" s="70"/>
      <c r="V1352" s="70"/>
      <c r="W1352" s="70"/>
      <c r="X1352" s="70"/>
      <c r="Y1352" s="70"/>
      <c r="Z1352" s="70"/>
      <c r="AA1352" s="70"/>
      <c r="AB1352" s="70"/>
      <c r="AC1352" s="70"/>
      <c r="AD1352" s="70"/>
    </row>
    <row r="1353" spans="1:30">
      <c r="A1353" s="70"/>
      <c r="B1353" s="70"/>
      <c r="C1353" s="70"/>
      <c r="D1353" s="70"/>
      <c r="E1353" s="70"/>
      <c r="F1353" s="70"/>
      <c r="G1353" s="70"/>
      <c r="H1353" s="70"/>
      <c r="I1353" s="70"/>
      <c r="J1353" s="70"/>
      <c r="K1353" s="70"/>
      <c r="L1353" s="70"/>
      <c r="M1353" s="70"/>
      <c r="N1353" s="70"/>
      <c r="O1353" s="70"/>
      <c r="P1353" s="70"/>
      <c r="Q1353" s="70"/>
      <c r="R1353" s="70"/>
      <c r="S1353" s="70"/>
      <c r="T1353" s="70"/>
      <c r="U1353" s="70"/>
      <c r="V1353" s="70"/>
      <c r="W1353" s="70"/>
      <c r="X1353" s="70"/>
      <c r="Y1353" s="70"/>
      <c r="Z1353" s="70"/>
      <c r="AA1353" s="70"/>
      <c r="AB1353" s="70"/>
      <c r="AC1353" s="70"/>
      <c r="AD1353" s="70"/>
    </row>
    <row r="1354" spans="1:30">
      <c r="A1354" s="70"/>
      <c r="B1354" s="70"/>
      <c r="C1354" s="70"/>
      <c r="D1354" s="70"/>
      <c r="E1354" s="70"/>
      <c r="F1354" s="70"/>
      <c r="G1354" s="70"/>
      <c r="H1354" s="70"/>
      <c r="I1354" s="70"/>
      <c r="J1354" s="70"/>
      <c r="K1354" s="70"/>
      <c r="L1354" s="70"/>
      <c r="M1354" s="70"/>
      <c r="N1354" s="70"/>
      <c r="O1354" s="70"/>
      <c r="P1354" s="70"/>
      <c r="Q1354" s="70"/>
      <c r="R1354" s="70"/>
      <c r="S1354" s="70"/>
      <c r="T1354" s="70"/>
      <c r="U1354" s="70"/>
      <c r="V1354" s="70"/>
      <c r="W1354" s="70"/>
      <c r="X1354" s="70"/>
      <c r="Y1354" s="70"/>
      <c r="Z1354" s="70"/>
      <c r="AA1354" s="70"/>
      <c r="AB1354" s="70"/>
      <c r="AC1354" s="70"/>
      <c r="AD1354" s="70"/>
    </row>
    <row r="1355" spans="1:30">
      <c r="A1355" s="70"/>
      <c r="B1355" s="70"/>
      <c r="C1355" s="70"/>
      <c r="D1355" s="70"/>
      <c r="E1355" s="70"/>
      <c r="F1355" s="70"/>
      <c r="G1355" s="70"/>
      <c r="H1355" s="70"/>
      <c r="I1355" s="70"/>
      <c r="J1355" s="70"/>
      <c r="K1355" s="70"/>
      <c r="L1355" s="70"/>
      <c r="M1355" s="70"/>
      <c r="N1355" s="70"/>
      <c r="O1355" s="70"/>
      <c r="P1355" s="70"/>
      <c r="Q1355" s="70"/>
      <c r="R1355" s="70"/>
      <c r="S1355" s="70"/>
      <c r="T1355" s="70"/>
      <c r="U1355" s="70"/>
      <c r="V1355" s="70"/>
      <c r="W1355" s="70"/>
      <c r="X1355" s="70"/>
      <c r="Y1355" s="70"/>
      <c r="Z1355" s="70"/>
      <c r="AA1355" s="70"/>
      <c r="AB1355" s="70"/>
      <c r="AC1355" s="70"/>
      <c r="AD1355" s="70"/>
    </row>
    <row r="1356" spans="1:30">
      <c r="A1356" s="70"/>
      <c r="B1356" s="70"/>
      <c r="C1356" s="70"/>
      <c r="D1356" s="70"/>
      <c r="E1356" s="70"/>
      <c r="F1356" s="70"/>
      <c r="G1356" s="70"/>
      <c r="H1356" s="70"/>
      <c r="I1356" s="70"/>
      <c r="J1356" s="70"/>
      <c r="K1356" s="70"/>
      <c r="L1356" s="70"/>
      <c r="M1356" s="70"/>
      <c r="N1356" s="70"/>
      <c r="O1356" s="70"/>
      <c r="P1356" s="70"/>
      <c r="Q1356" s="70"/>
      <c r="R1356" s="70"/>
      <c r="S1356" s="70"/>
      <c r="T1356" s="70"/>
      <c r="U1356" s="70"/>
      <c r="V1356" s="70"/>
      <c r="W1356" s="70"/>
      <c r="X1356" s="70"/>
      <c r="Y1356" s="70"/>
      <c r="Z1356" s="70"/>
      <c r="AA1356" s="70"/>
      <c r="AB1356" s="70"/>
      <c r="AC1356" s="70"/>
      <c r="AD1356" s="70"/>
    </row>
    <row r="1357" spans="1:30">
      <c r="A1357" s="70"/>
      <c r="B1357" s="70"/>
      <c r="C1357" s="70"/>
      <c r="D1357" s="70"/>
      <c r="E1357" s="70"/>
      <c r="F1357" s="70"/>
      <c r="G1357" s="70"/>
      <c r="H1357" s="70"/>
      <c r="I1357" s="70"/>
      <c r="J1357" s="70"/>
      <c r="K1357" s="70"/>
      <c r="L1357" s="70"/>
      <c r="M1357" s="70"/>
      <c r="N1357" s="70"/>
      <c r="O1357" s="70"/>
      <c r="P1357" s="70"/>
      <c r="Q1357" s="70"/>
      <c r="R1357" s="70"/>
      <c r="S1357" s="70"/>
      <c r="T1357" s="70"/>
      <c r="U1357" s="70"/>
      <c r="V1357" s="70"/>
      <c r="W1357" s="70"/>
      <c r="X1357" s="70"/>
      <c r="Y1357" s="70"/>
      <c r="Z1357" s="70"/>
      <c r="AA1357" s="70"/>
      <c r="AB1357" s="70"/>
      <c r="AC1357" s="70"/>
      <c r="AD1357" s="70"/>
    </row>
    <row r="1358" spans="1:30">
      <c r="A1358" s="70"/>
      <c r="B1358" s="70"/>
      <c r="C1358" s="70"/>
      <c r="D1358" s="70"/>
      <c r="E1358" s="70"/>
      <c r="F1358" s="70"/>
      <c r="G1358" s="70"/>
      <c r="H1358" s="70"/>
      <c r="I1358" s="70"/>
      <c r="J1358" s="70"/>
      <c r="K1358" s="70"/>
      <c r="L1358" s="70"/>
      <c r="M1358" s="70"/>
      <c r="N1358" s="70"/>
      <c r="O1358" s="70"/>
      <c r="P1358" s="70"/>
      <c r="Q1358" s="70"/>
      <c r="R1358" s="70"/>
      <c r="S1358" s="70"/>
      <c r="T1358" s="70"/>
      <c r="U1358" s="70"/>
      <c r="V1358" s="70"/>
      <c r="W1358" s="70"/>
      <c r="X1358" s="70"/>
      <c r="Y1358" s="70"/>
      <c r="Z1358" s="70"/>
      <c r="AA1358" s="70"/>
      <c r="AB1358" s="70"/>
      <c r="AC1358" s="70"/>
      <c r="AD1358" s="70"/>
    </row>
    <row r="1359" spans="1:30">
      <c r="A1359" s="70"/>
      <c r="B1359" s="70"/>
      <c r="C1359" s="70"/>
      <c r="D1359" s="70"/>
      <c r="E1359" s="70"/>
      <c r="F1359" s="70"/>
      <c r="G1359" s="70"/>
      <c r="H1359" s="70"/>
      <c r="I1359" s="70"/>
      <c r="J1359" s="70"/>
      <c r="K1359" s="70"/>
      <c r="L1359" s="70"/>
      <c r="M1359" s="70"/>
      <c r="N1359" s="70"/>
      <c r="O1359" s="70"/>
      <c r="P1359" s="70"/>
      <c r="Q1359" s="70"/>
      <c r="R1359" s="70"/>
      <c r="S1359" s="70"/>
      <c r="T1359" s="70"/>
      <c r="U1359" s="70"/>
      <c r="V1359" s="70"/>
      <c r="W1359" s="70"/>
      <c r="X1359" s="70"/>
      <c r="Y1359" s="70"/>
      <c r="Z1359" s="70"/>
      <c r="AA1359" s="70"/>
      <c r="AB1359" s="70"/>
      <c r="AC1359" s="70"/>
      <c r="AD1359" s="70"/>
    </row>
    <row r="1360" spans="1:30">
      <c r="A1360" s="70"/>
      <c r="B1360" s="70"/>
      <c r="C1360" s="70"/>
      <c r="D1360" s="70"/>
      <c r="E1360" s="70"/>
      <c r="F1360" s="70"/>
      <c r="G1360" s="70"/>
      <c r="H1360" s="70"/>
      <c r="I1360" s="70"/>
      <c r="J1360" s="70"/>
      <c r="K1360" s="70"/>
      <c r="L1360" s="70"/>
      <c r="M1360" s="70"/>
      <c r="N1360" s="70"/>
      <c r="O1360" s="70"/>
      <c r="P1360" s="70"/>
      <c r="Q1360" s="70"/>
      <c r="R1360" s="70"/>
      <c r="S1360" s="70"/>
      <c r="T1360" s="70"/>
      <c r="U1360" s="70"/>
      <c r="V1360" s="70"/>
      <c r="W1360" s="70"/>
      <c r="X1360" s="70"/>
      <c r="Y1360" s="70"/>
      <c r="Z1360" s="70"/>
      <c r="AA1360" s="70"/>
      <c r="AB1360" s="70"/>
      <c r="AC1360" s="70"/>
      <c r="AD1360" s="70"/>
    </row>
    <row r="1361" spans="1:30">
      <c r="A1361" s="70"/>
      <c r="B1361" s="70"/>
      <c r="C1361" s="70"/>
      <c r="D1361" s="70"/>
      <c r="E1361" s="70"/>
      <c r="F1361" s="70"/>
      <c r="G1361" s="70"/>
      <c r="H1361" s="70"/>
      <c r="I1361" s="70"/>
      <c r="J1361" s="70"/>
      <c r="K1361" s="70"/>
      <c r="L1361" s="70"/>
      <c r="M1361" s="70"/>
      <c r="N1361" s="70"/>
      <c r="O1361" s="70"/>
      <c r="P1361" s="70"/>
      <c r="Q1361" s="70"/>
      <c r="R1361" s="70"/>
      <c r="S1361" s="70"/>
      <c r="T1361" s="70"/>
      <c r="U1361" s="70"/>
      <c r="V1361" s="70"/>
      <c r="W1361" s="70"/>
      <c r="X1361" s="70"/>
      <c r="Y1361" s="70"/>
      <c r="Z1361" s="70"/>
      <c r="AA1361" s="70"/>
      <c r="AB1361" s="70"/>
      <c r="AC1361" s="70"/>
      <c r="AD1361" s="70"/>
    </row>
    <row r="1362" spans="1:30">
      <c r="A1362" s="70"/>
      <c r="B1362" s="70"/>
      <c r="C1362" s="70"/>
      <c r="D1362" s="70"/>
      <c r="E1362" s="70"/>
      <c r="F1362" s="70"/>
      <c r="G1362" s="70"/>
      <c r="H1362" s="70"/>
      <c r="I1362" s="70"/>
      <c r="J1362" s="70"/>
      <c r="K1362" s="70"/>
      <c r="L1362" s="70"/>
      <c r="M1362" s="70"/>
      <c r="N1362" s="70"/>
      <c r="O1362" s="70"/>
      <c r="P1362" s="70"/>
      <c r="Q1362" s="70"/>
      <c r="R1362" s="70"/>
      <c r="S1362" s="70"/>
      <c r="T1362" s="70"/>
      <c r="U1362" s="70"/>
      <c r="V1362" s="70"/>
      <c r="W1362" s="70"/>
      <c r="X1362" s="70"/>
      <c r="Y1362" s="70"/>
      <c r="Z1362" s="70"/>
      <c r="AA1362" s="70"/>
      <c r="AB1362" s="70"/>
      <c r="AC1362" s="70"/>
      <c r="AD1362" s="70"/>
    </row>
    <row r="1363" spans="1:30">
      <c r="A1363" s="70"/>
      <c r="B1363" s="70"/>
      <c r="C1363" s="70"/>
      <c r="D1363" s="70"/>
      <c r="E1363" s="70"/>
      <c r="F1363" s="70"/>
      <c r="G1363" s="70"/>
      <c r="H1363" s="70"/>
      <c r="I1363" s="70"/>
      <c r="J1363" s="70"/>
      <c r="K1363" s="70"/>
      <c r="L1363" s="70"/>
      <c r="M1363" s="70"/>
      <c r="N1363" s="70"/>
      <c r="O1363" s="70"/>
      <c r="P1363" s="70"/>
      <c r="Q1363" s="70"/>
      <c r="R1363" s="70"/>
      <c r="S1363" s="70"/>
      <c r="T1363" s="70"/>
      <c r="U1363" s="70"/>
      <c r="V1363" s="70"/>
      <c r="W1363" s="70"/>
      <c r="X1363" s="70"/>
      <c r="Y1363" s="70"/>
      <c r="Z1363" s="70"/>
      <c r="AA1363" s="70"/>
      <c r="AB1363" s="70"/>
      <c r="AC1363" s="70"/>
      <c r="AD1363" s="70"/>
    </row>
    <row r="1364" spans="1:30">
      <c r="A1364" s="70"/>
      <c r="B1364" s="70"/>
      <c r="C1364" s="70"/>
      <c r="D1364" s="70"/>
      <c r="E1364" s="70"/>
      <c r="F1364" s="70"/>
      <c r="G1364" s="70"/>
      <c r="H1364" s="70"/>
      <c r="I1364" s="70"/>
      <c r="J1364" s="70"/>
      <c r="K1364" s="70"/>
      <c r="L1364" s="70"/>
      <c r="M1364" s="70"/>
      <c r="N1364" s="70"/>
      <c r="O1364" s="70"/>
      <c r="P1364" s="70"/>
      <c r="Q1364" s="70"/>
      <c r="R1364" s="70"/>
      <c r="S1364" s="70"/>
      <c r="T1364" s="70"/>
      <c r="U1364" s="70"/>
      <c r="V1364" s="70"/>
      <c r="W1364" s="70"/>
      <c r="X1364" s="70"/>
      <c r="Y1364" s="70"/>
      <c r="Z1364" s="70"/>
      <c r="AA1364" s="70"/>
      <c r="AB1364" s="70"/>
      <c r="AC1364" s="70"/>
      <c r="AD1364" s="70"/>
    </row>
    <row r="1365" spans="1:30">
      <c r="A1365" s="70"/>
      <c r="B1365" s="70"/>
      <c r="C1365" s="70"/>
      <c r="D1365" s="70"/>
      <c r="E1365" s="70"/>
      <c r="F1365" s="70"/>
      <c r="G1365" s="70"/>
      <c r="H1365" s="70"/>
      <c r="I1365" s="70"/>
      <c r="J1365" s="70"/>
      <c r="K1365" s="70"/>
      <c r="L1365" s="70"/>
      <c r="M1365" s="70"/>
      <c r="N1365" s="70"/>
      <c r="O1365" s="70"/>
      <c r="P1365" s="70"/>
      <c r="Q1365" s="70"/>
      <c r="R1365" s="70"/>
      <c r="S1365" s="70"/>
      <c r="T1365" s="70"/>
      <c r="U1365" s="70"/>
      <c r="V1365" s="70"/>
      <c r="W1365" s="70"/>
      <c r="X1365" s="70"/>
      <c r="Y1365" s="70"/>
      <c r="Z1365" s="70"/>
      <c r="AA1365" s="70"/>
      <c r="AB1365" s="70"/>
      <c r="AC1365" s="70"/>
      <c r="AD1365" s="70"/>
    </row>
  </sheetData>
  <dataValidations disablePrompts="1" count="1">
    <dataValidation type="list" allowBlank="1" showInputMessage="1" showErrorMessage="1" sqref="B5:B293">
      <formula1>INDIRECT("MaterialTypeLookup[Name]")</formula1>
    </dataValidation>
  </dataValidation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J13" sqref="A13:J17"/>
    </sheetView>
  </sheetViews>
  <sheetFormatPr defaultRowHeight="14.4"/>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ht="15">
      <c r="B1" t="s">
        <v>1912</v>
      </c>
    </row>
    <row r="3" spans="2:14" ht="15">
      <c r="B3" s="31" t="s">
        <v>1820</v>
      </c>
      <c r="C3" s="31"/>
      <c r="D3" s="31" t="s">
        <v>1819</v>
      </c>
      <c r="E3" s="31"/>
      <c r="F3" s="31" t="s">
        <v>1821</v>
      </c>
      <c r="G3" s="31"/>
      <c r="H3" s="31" t="s">
        <v>1822</v>
      </c>
      <c r="I3" s="31"/>
      <c r="J3" s="31" t="s">
        <v>1823</v>
      </c>
      <c r="K3" s="31"/>
      <c r="L3" s="31" t="s">
        <v>1824</v>
      </c>
      <c r="M3" s="31"/>
      <c r="N3" s="31" t="s">
        <v>1825</v>
      </c>
    </row>
    <row r="4" spans="2:14" ht="15">
      <c r="B4" t="s">
        <v>1103</v>
      </c>
      <c r="D4" t="s">
        <v>1103</v>
      </c>
      <c r="F4" t="s">
        <v>1103</v>
      </c>
      <c r="H4" t="s">
        <v>1103</v>
      </c>
      <c r="J4" t="s">
        <v>1103</v>
      </c>
      <c r="L4" t="s">
        <v>1103</v>
      </c>
      <c r="N4" t="s">
        <v>1103</v>
      </c>
    </row>
    <row r="5" spans="2:14" ht="15">
      <c r="B5" s="57" t="s">
        <v>1061</v>
      </c>
      <c r="D5" t="s">
        <v>1062</v>
      </c>
      <c r="F5" t="s">
        <v>797</v>
      </c>
      <c r="H5" t="s">
        <v>814</v>
      </c>
      <c r="J5" t="s">
        <v>743</v>
      </c>
      <c r="L5" t="s">
        <v>636</v>
      </c>
      <c r="N5" t="s">
        <v>1206</v>
      </c>
    </row>
    <row r="6" spans="2:14" ht="15">
      <c r="B6" s="57" t="s">
        <v>1063</v>
      </c>
      <c r="D6" t="s">
        <v>1064</v>
      </c>
      <c r="F6" t="s">
        <v>767</v>
      </c>
      <c r="H6" t="s">
        <v>807</v>
      </c>
      <c r="J6" t="s">
        <v>744</v>
      </c>
      <c r="L6" t="s">
        <v>637</v>
      </c>
      <c r="N6" t="s">
        <v>1387</v>
      </c>
    </row>
    <row r="7" spans="2:14" ht="15">
      <c r="B7" s="57" t="s">
        <v>1065</v>
      </c>
      <c r="D7" t="s">
        <v>1066</v>
      </c>
      <c r="F7" t="s">
        <v>798</v>
      </c>
      <c r="H7" t="s">
        <v>804</v>
      </c>
      <c r="J7" t="s">
        <v>745</v>
      </c>
      <c r="L7" t="s">
        <v>638</v>
      </c>
      <c r="N7" t="s">
        <v>1221</v>
      </c>
    </row>
    <row r="8" spans="2:14" ht="15">
      <c r="B8" s="57" t="s">
        <v>1067</v>
      </c>
      <c r="D8" t="s">
        <v>1773</v>
      </c>
      <c r="F8" t="s">
        <v>1926</v>
      </c>
      <c r="H8" t="s">
        <v>828</v>
      </c>
      <c r="J8" t="s">
        <v>746</v>
      </c>
      <c r="L8" t="s">
        <v>943</v>
      </c>
      <c r="N8" t="s">
        <v>1304</v>
      </c>
    </row>
    <row r="9" spans="2:14" ht="15">
      <c r="B9" s="57" t="s">
        <v>1068</v>
      </c>
      <c r="D9" t="s">
        <v>1069</v>
      </c>
      <c r="F9" t="s">
        <v>750</v>
      </c>
      <c r="H9" t="s">
        <v>821</v>
      </c>
      <c r="J9" t="s">
        <v>987</v>
      </c>
      <c r="L9" t="s">
        <v>947</v>
      </c>
      <c r="N9" t="s">
        <v>1210</v>
      </c>
    </row>
    <row r="10" spans="2:14" ht="15">
      <c r="B10" s="57" t="s">
        <v>1070</v>
      </c>
      <c r="D10" t="s">
        <v>1071</v>
      </c>
      <c r="F10" t="s">
        <v>793</v>
      </c>
      <c r="H10" t="s">
        <v>2154</v>
      </c>
      <c r="J10" s="70" t="s">
        <v>2195</v>
      </c>
      <c r="N10" t="s">
        <v>1917</v>
      </c>
    </row>
    <row r="11" spans="2:14" ht="15">
      <c r="B11" s="57" t="s">
        <v>1072</v>
      </c>
      <c r="D11" t="s">
        <v>1073</v>
      </c>
      <c r="F11" t="s">
        <v>796</v>
      </c>
      <c r="H11" t="s">
        <v>838</v>
      </c>
    </row>
    <row r="12" spans="2:14" ht="15">
      <c r="B12" s="57" t="s">
        <v>1074</v>
      </c>
      <c r="D12" t="s">
        <v>1075</v>
      </c>
      <c r="F12" t="s">
        <v>800</v>
      </c>
      <c r="H12" t="s">
        <v>846</v>
      </c>
    </row>
    <row r="13" spans="2:14" ht="15">
      <c r="B13" s="57" t="s">
        <v>1076</v>
      </c>
      <c r="D13" t="s">
        <v>1077</v>
      </c>
      <c r="F13" t="s">
        <v>766</v>
      </c>
      <c r="H13" t="s">
        <v>819</v>
      </c>
    </row>
    <row r="14" spans="2:14" ht="15">
      <c r="B14" s="57" t="s">
        <v>1078</v>
      </c>
      <c r="D14" t="s">
        <v>1079</v>
      </c>
      <c r="F14" t="s">
        <v>799</v>
      </c>
      <c r="H14" t="s">
        <v>829</v>
      </c>
    </row>
    <row r="15" spans="2:14" ht="15">
      <c r="B15" s="57" t="s">
        <v>1080</v>
      </c>
      <c r="D15" t="s">
        <v>1081</v>
      </c>
      <c r="F15" t="s">
        <v>794</v>
      </c>
      <c r="H15" t="s">
        <v>815</v>
      </c>
    </row>
    <row r="16" spans="2:14" ht="15">
      <c r="B16" s="58" t="s">
        <v>1082</v>
      </c>
      <c r="D16" t="s">
        <v>1083</v>
      </c>
      <c r="F16" t="s">
        <v>801</v>
      </c>
      <c r="H16" t="s">
        <v>774</v>
      </c>
    </row>
    <row r="17" spans="2:8" ht="15">
      <c r="B17" s="57" t="s">
        <v>1084</v>
      </c>
      <c r="D17" t="s">
        <v>1774</v>
      </c>
      <c r="F17" t="s">
        <v>795</v>
      </c>
      <c r="H17" t="s">
        <v>849</v>
      </c>
    </row>
    <row r="18" spans="2:8" ht="15">
      <c r="B18" s="57" t="s">
        <v>1085</v>
      </c>
      <c r="D18" t="s">
        <v>2214</v>
      </c>
      <c r="F18" t="s">
        <v>769</v>
      </c>
      <c r="H18" t="s">
        <v>750</v>
      </c>
    </row>
    <row r="19" spans="2:8" ht="15">
      <c r="B19" s="57" t="s">
        <v>1086</v>
      </c>
      <c r="D19" t="s">
        <v>2215</v>
      </c>
      <c r="H19" t="s">
        <v>818</v>
      </c>
    </row>
    <row r="20" spans="2:8" ht="15">
      <c r="B20" s="57" t="s">
        <v>1087</v>
      </c>
      <c r="D20" t="s">
        <v>2216</v>
      </c>
      <c r="H20" t="s">
        <v>837</v>
      </c>
    </row>
    <row r="21" spans="2:8" ht="15">
      <c r="B21" s="57" t="s">
        <v>1088</v>
      </c>
      <c r="D21" t="s">
        <v>2217</v>
      </c>
      <c r="H21" t="s">
        <v>847</v>
      </c>
    </row>
    <row r="22" spans="2:8" ht="15">
      <c r="B22" s="57" t="s">
        <v>1089</v>
      </c>
      <c r="H22" t="s">
        <v>824</v>
      </c>
    </row>
    <row r="23" spans="2:8" ht="15">
      <c r="B23" s="57" t="s">
        <v>1090</v>
      </c>
      <c r="H23" t="s">
        <v>779</v>
      </c>
    </row>
    <row r="24" spans="2:8" ht="15">
      <c r="B24" s="57" t="s">
        <v>1091</v>
      </c>
      <c r="H24" t="s">
        <v>817</v>
      </c>
    </row>
    <row r="25" spans="2:8" ht="15">
      <c r="B25" s="57" t="s">
        <v>1092</v>
      </c>
      <c r="H25" t="s">
        <v>820</v>
      </c>
    </row>
    <row r="26" spans="2:8" ht="15">
      <c r="B26" s="58" t="s">
        <v>1093</v>
      </c>
      <c r="H26" t="s">
        <v>836</v>
      </c>
    </row>
    <row r="27" spans="2:8" ht="15">
      <c r="B27" s="57" t="s">
        <v>1094</v>
      </c>
      <c r="H27" t="s">
        <v>834</v>
      </c>
    </row>
    <row r="28" spans="2:8" ht="15">
      <c r="B28" s="57" t="s">
        <v>1095</v>
      </c>
      <c r="H28" t="s">
        <v>809</v>
      </c>
    </row>
    <row r="29" spans="2:8" ht="15">
      <c r="B29" s="57" t="s">
        <v>1096</v>
      </c>
      <c r="H29" t="s">
        <v>766</v>
      </c>
    </row>
    <row r="30" spans="2:8" ht="15">
      <c r="H30" t="s">
        <v>842</v>
      </c>
    </row>
    <row r="31" spans="2:8" ht="15">
      <c r="H31" t="s">
        <v>989</v>
      </c>
    </row>
    <row r="32" spans="2:8" ht="15">
      <c r="H32" t="s">
        <v>854</v>
      </c>
    </row>
    <row r="33" spans="8:8">
      <c r="H33" t="s">
        <v>1052</v>
      </c>
    </row>
    <row r="34" spans="8:8">
      <c r="H34" t="s">
        <v>1007</v>
      </c>
    </row>
    <row r="35" spans="8:8">
      <c r="H35" t="s">
        <v>805</v>
      </c>
    </row>
    <row r="36" spans="8:8">
      <c r="H36" t="s">
        <v>844</v>
      </c>
    </row>
    <row r="37" spans="8:8">
      <c r="H37" t="s">
        <v>831</v>
      </c>
    </row>
    <row r="38" spans="8:8">
      <c r="H38" t="s">
        <v>1006</v>
      </c>
    </row>
    <row r="39" spans="8:8">
      <c r="H39" t="s">
        <v>1045</v>
      </c>
    </row>
    <row r="40" spans="8:8">
      <c r="H40" t="s">
        <v>780</v>
      </c>
    </row>
    <row r="41" spans="8:8">
      <c r="H41" t="s">
        <v>813</v>
      </c>
    </row>
    <row r="42" spans="8:8">
      <c r="H42" t="s">
        <v>1009</v>
      </c>
    </row>
    <row r="43" spans="8:8">
      <c r="H43" t="s">
        <v>1944</v>
      </c>
    </row>
    <row r="44" spans="8:8">
      <c r="H44" t="s">
        <v>1943</v>
      </c>
    </row>
    <row r="45" spans="8:8">
      <c r="H45" t="s">
        <v>1053</v>
      </c>
    </row>
    <row r="46" spans="8:8">
      <c r="H46" t="s">
        <v>862</v>
      </c>
    </row>
    <row r="47" spans="8:8">
      <c r="H47" t="s">
        <v>802</v>
      </c>
    </row>
    <row r="48" spans="8:8">
      <c r="H48" t="s">
        <v>822</v>
      </c>
    </row>
    <row r="49" spans="8:8">
      <c r="H49" t="s">
        <v>816</v>
      </c>
    </row>
    <row r="50" spans="8:8">
      <c r="H50" t="s">
        <v>839</v>
      </c>
    </row>
    <row r="51" spans="8:8">
      <c r="H51" t="s">
        <v>841</v>
      </c>
    </row>
    <row r="52" spans="8:8">
      <c r="H52" t="s">
        <v>857</v>
      </c>
    </row>
    <row r="53" spans="8:8">
      <c r="H53" t="s">
        <v>812</v>
      </c>
    </row>
    <row r="54" spans="8:8">
      <c r="H54" t="s">
        <v>855</v>
      </c>
    </row>
    <row r="55" spans="8:8">
      <c r="H55" t="s">
        <v>808</v>
      </c>
    </row>
    <row r="56" spans="8:8">
      <c r="H56" t="s">
        <v>852</v>
      </c>
    </row>
    <row r="57" spans="8:8">
      <c r="H57" t="s">
        <v>860</v>
      </c>
    </row>
    <row r="58" spans="8:8">
      <c r="H58" t="s">
        <v>840</v>
      </c>
    </row>
    <row r="59" spans="8:8">
      <c r="H59" t="s">
        <v>826</v>
      </c>
    </row>
    <row r="60" spans="8:8">
      <c r="H60" t="s">
        <v>810</v>
      </c>
    </row>
    <row r="61" spans="8:8">
      <c r="H61" t="s">
        <v>823</v>
      </c>
    </row>
    <row r="62" spans="8:8">
      <c r="H62" t="s">
        <v>827</v>
      </c>
    </row>
    <row r="63" spans="8:8">
      <c r="H63" t="s">
        <v>859</v>
      </c>
    </row>
    <row r="64" spans="8:8">
      <c r="H64" t="s">
        <v>843</v>
      </c>
    </row>
    <row r="65" spans="8:8">
      <c r="H65" t="s">
        <v>811</v>
      </c>
    </row>
    <row r="66" spans="8:8">
      <c r="H66" t="s">
        <v>835</v>
      </c>
    </row>
    <row r="67" spans="8:8">
      <c r="H67" t="s">
        <v>618</v>
      </c>
    </row>
    <row r="68" spans="8:8">
      <c r="H68" t="s">
        <v>832</v>
      </c>
    </row>
    <row r="69" spans="8:8">
      <c r="H69" t="s">
        <v>732</v>
      </c>
    </row>
    <row r="70" spans="8:8">
      <c r="H70" t="s">
        <v>853</v>
      </c>
    </row>
    <row r="71" spans="8:8">
      <c r="H71" t="s">
        <v>848</v>
      </c>
    </row>
    <row r="72" spans="8:8">
      <c r="H72" t="s">
        <v>833</v>
      </c>
    </row>
    <row r="73" spans="8:8">
      <c r="H73" t="s">
        <v>604</v>
      </c>
    </row>
    <row r="74" spans="8:8">
      <c r="H74" t="s">
        <v>845</v>
      </c>
    </row>
    <row r="75" spans="8:8">
      <c r="H75" t="s">
        <v>858</v>
      </c>
    </row>
    <row r="76" spans="8:8">
      <c r="H76" t="s">
        <v>825</v>
      </c>
    </row>
    <row r="77" spans="8:8">
      <c r="H77" t="s">
        <v>803</v>
      </c>
    </row>
    <row r="78" spans="8:8">
      <c r="H78" t="s">
        <v>851</v>
      </c>
    </row>
    <row r="79" spans="8:8">
      <c r="H79" t="s">
        <v>856</v>
      </c>
    </row>
    <row r="80" spans="8:8">
      <c r="H80" t="s">
        <v>861</v>
      </c>
    </row>
    <row r="81" spans="8:8">
      <c r="H81" t="s">
        <v>806</v>
      </c>
    </row>
    <row r="82" spans="8:8">
      <c r="H82" t="s">
        <v>850</v>
      </c>
    </row>
    <row r="83" spans="8:8">
      <c r="H83" t="s">
        <v>830</v>
      </c>
    </row>
    <row r="84" spans="8:8">
      <c r="H84" t="s">
        <v>1724</v>
      </c>
    </row>
    <row r="85" spans="8:8">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4.4"/>
  <cols>
    <col min="1" max="1" width="20.6640625" customWidth="1"/>
  </cols>
  <sheetData>
    <row r="1" spans="1:1">
      <c r="A1" t="s">
        <v>1766</v>
      </c>
    </row>
    <row r="3" spans="1:1">
      <c r="A3" t="s">
        <v>1103</v>
      </c>
    </row>
    <row r="4" spans="1:1">
      <c r="A4" s="65" t="s">
        <v>947</v>
      </c>
    </row>
    <row r="5" spans="1:1">
      <c r="A5" s="65" t="s">
        <v>1725</v>
      </c>
    </row>
    <row r="6" spans="1:1">
      <c r="A6" t="s">
        <v>987</v>
      </c>
    </row>
    <row r="7" spans="1:1">
      <c r="A7" s="65" t="s">
        <v>636</v>
      </c>
    </row>
    <row r="8" spans="1:1">
      <c r="A8" s="65" t="s">
        <v>637</v>
      </c>
    </row>
    <row r="9" spans="1:1">
      <c r="A9" s="65" t="s">
        <v>638</v>
      </c>
    </row>
    <row r="10" spans="1:1">
      <c r="A10" s="65" t="s">
        <v>743</v>
      </c>
    </row>
    <row r="11" spans="1:1">
      <c r="A11" s="65" t="s">
        <v>744</v>
      </c>
    </row>
    <row r="12" spans="1:1">
      <c r="A12" s="65" t="s">
        <v>745</v>
      </c>
    </row>
    <row r="13" spans="1:1">
      <c r="A13" s="65" t="s">
        <v>746</v>
      </c>
    </row>
    <row r="14" spans="1:1">
      <c r="A14" s="65" t="s">
        <v>2195</v>
      </c>
    </row>
    <row r="15" spans="1:1">
      <c r="A15" s="65" t="s">
        <v>943</v>
      </c>
    </row>
    <row r="16" spans="1:1">
      <c r="A16" s="65" t="s">
        <v>1769</v>
      </c>
    </row>
    <row r="17" spans="1:1">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4.4"/>
  <cols>
    <col min="1" max="1" width="20.6640625" customWidth="1"/>
    <col min="2" max="2" width="17.6640625" customWidth="1"/>
    <col min="3" max="3" width="28" customWidth="1"/>
    <col min="4" max="4" width="24.6640625" bestFit="1" customWidth="1"/>
  </cols>
  <sheetData>
    <row r="1" spans="1:4" ht="15">
      <c r="A1" t="s">
        <v>1767</v>
      </c>
    </row>
    <row r="2" spans="1:4" ht="15">
      <c r="A2">
        <v>0</v>
      </c>
      <c r="B2">
        <v>1</v>
      </c>
      <c r="C2">
        <v>2</v>
      </c>
      <c r="D2">
        <v>3</v>
      </c>
    </row>
    <row r="3" spans="1:4" ht="15">
      <c r="A3" t="s">
        <v>1103</v>
      </c>
      <c r="B3" t="s">
        <v>1166</v>
      </c>
      <c r="C3" t="s">
        <v>1167</v>
      </c>
      <c r="D3" t="s">
        <v>1913</v>
      </c>
    </row>
    <row r="4" spans="1:4" ht="15">
      <c r="A4" s="65" t="s">
        <v>1129</v>
      </c>
      <c r="B4" s="65" t="s">
        <v>1725</v>
      </c>
    </row>
    <row r="5" spans="1:4" ht="15">
      <c r="A5" s="65" t="s">
        <v>1130</v>
      </c>
      <c r="B5" s="65" t="s">
        <v>1725</v>
      </c>
    </row>
    <row r="6" spans="1:4" ht="15">
      <c r="A6" s="65" t="s">
        <v>1168</v>
      </c>
      <c r="B6" s="65" t="s">
        <v>1725</v>
      </c>
    </row>
    <row r="7" spans="1:4" ht="15">
      <c r="A7" s="65" t="s">
        <v>1169</v>
      </c>
      <c r="B7" s="65" t="s">
        <v>1725</v>
      </c>
    </row>
    <row r="8" spans="1:4" ht="15">
      <c r="A8" s="65" t="s">
        <v>1170</v>
      </c>
      <c r="B8" s="65" t="s">
        <v>1725</v>
      </c>
    </row>
    <row r="9" spans="1:4" ht="15">
      <c r="A9" s="65" t="s">
        <v>1171</v>
      </c>
      <c r="B9" s="65" t="s">
        <v>1725</v>
      </c>
    </row>
    <row r="10" spans="1:4" ht="15">
      <c r="A10" s="65" t="s">
        <v>1172</v>
      </c>
      <c r="B10" s="65" t="s">
        <v>1725</v>
      </c>
    </row>
    <row r="11" spans="1:4" ht="15">
      <c r="A11" s="65" t="s">
        <v>1173</v>
      </c>
      <c r="B11" s="65" t="s">
        <v>1725</v>
      </c>
    </row>
    <row r="12" spans="1:4" ht="15">
      <c r="A12" s="65" t="s">
        <v>1174</v>
      </c>
      <c r="B12" s="65" t="s">
        <v>1725</v>
      </c>
    </row>
    <row r="13" spans="1:4" ht="15">
      <c r="A13" s="65" t="s">
        <v>1175</v>
      </c>
      <c r="B13" s="65" t="s">
        <v>1725</v>
      </c>
    </row>
    <row r="14" spans="1:4" ht="15">
      <c r="A14" s="65" t="s">
        <v>1176</v>
      </c>
      <c r="B14" s="65" t="s">
        <v>1725</v>
      </c>
    </row>
    <row r="15" spans="1:4" ht="15">
      <c r="A15" s="65" t="s">
        <v>1177</v>
      </c>
      <c r="B15" s="65" t="s">
        <v>1725</v>
      </c>
    </row>
    <row r="16" spans="1:4" ht="15">
      <c r="A16" s="65" t="s">
        <v>1178</v>
      </c>
      <c r="B16" s="65" t="s">
        <v>1725</v>
      </c>
    </row>
    <row r="17" spans="1:2" ht="15">
      <c r="A17" s="65" t="s">
        <v>1179</v>
      </c>
      <c r="B17" s="65" t="s">
        <v>1725</v>
      </c>
    </row>
    <row r="18" spans="1:2" ht="15">
      <c r="A18" s="65" t="s">
        <v>1180</v>
      </c>
      <c r="B18" s="65" t="s">
        <v>1725</v>
      </c>
    </row>
    <row r="19" spans="1:2" ht="15">
      <c r="A19" s="65" t="s">
        <v>1181</v>
      </c>
      <c r="B19" s="65" t="s">
        <v>1725</v>
      </c>
    </row>
    <row r="20" spans="1:2" ht="15">
      <c r="A20" s="65" t="s">
        <v>1182</v>
      </c>
      <c r="B20" s="65" t="s">
        <v>1725</v>
      </c>
    </row>
    <row r="21" spans="1:2" ht="15">
      <c r="A21" s="65" t="s">
        <v>1183</v>
      </c>
      <c r="B21" s="65" t="s">
        <v>1725</v>
      </c>
    </row>
    <row r="22" spans="1:2" ht="15">
      <c r="A22" s="65" t="s">
        <v>1184</v>
      </c>
      <c r="B22" s="65" t="s">
        <v>1725</v>
      </c>
    </row>
    <row r="23" spans="1:2" ht="15">
      <c r="A23" s="65" t="s">
        <v>1185</v>
      </c>
      <c r="B23" s="65" t="s">
        <v>1769</v>
      </c>
    </row>
    <row r="24" spans="1:2" ht="15">
      <c r="A24" s="65" t="s">
        <v>1186</v>
      </c>
      <c r="B24" s="65" t="s">
        <v>1769</v>
      </c>
    </row>
    <row r="25" spans="1:2" ht="15">
      <c r="A25" s="65" t="s">
        <v>1187</v>
      </c>
      <c r="B25" s="65" t="s">
        <v>1769</v>
      </c>
    </row>
    <row r="26" spans="1:2" ht="15">
      <c r="A26" s="65" t="s">
        <v>1188</v>
      </c>
      <c r="B26" s="65" t="s">
        <v>1769</v>
      </c>
    </row>
    <row r="27" spans="1:2" ht="15">
      <c r="A27" s="65" t="s">
        <v>1189</v>
      </c>
      <c r="B27" s="65" t="s">
        <v>1769</v>
      </c>
    </row>
    <row r="28" spans="1:2" ht="15">
      <c r="A28" s="65" t="s">
        <v>1190</v>
      </c>
      <c r="B28" s="65" t="s">
        <v>1769</v>
      </c>
    </row>
    <row r="29" spans="1:2" ht="15">
      <c r="A29" s="65" t="s">
        <v>1191</v>
      </c>
      <c r="B29" s="65" t="s">
        <v>1769</v>
      </c>
    </row>
    <row r="30" spans="1:2" ht="15">
      <c r="A30" s="65" t="s">
        <v>1192</v>
      </c>
      <c r="B30" s="65" t="s">
        <v>1769</v>
      </c>
    </row>
    <row r="31" spans="1:2" ht="15">
      <c r="A31" s="65" t="s">
        <v>1193</v>
      </c>
      <c r="B31" s="65" t="s">
        <v>1769</v>
      </c>
    </row>
    <row r="32" spans="1:2" ht="15">
      <c r="A32" s="65" t="s">
        <v>1194</v>
      </c>
      <c r="B32" s="65" t="s">
        <v>1769</v>
      </c>
    </row>
    <row r="33" spans="1:2" ht="15">
      <c r="A33" s="65" t="s">
        <v>1195</v>
      </c>
      <c r="B33" s="65" t="s">
        <v>1770</v>
      </c>
    </row>
    <row r="34" spans="1:2" ht="15">
      <c r="A34" s="65" t="s">
        <v>1196</v>
      </c>
      <c r="B34" s="65" t="s">
        <v>1770</v>
      </c>
    </row>
    <row r="35" spans="1:2" ht="15">
      <c r="A35" s="65" t="s">
        <v>1197</v>
      </c>
      <c r="B35" s="65" t="s">
        <v>1770</v>
      </c>
    </row>
    <row r="36" spans="1:2" ht="15">
      <c r="A36" s="65" t="s">
        <v>1198</v>
      </c>
      <c r="B36" s="65" t="s">
        <v>1770</v>
      </c>
    </row>
    <row r="37" spans="1:2">
      <c r="A37" s="65" t="s">
        <v>1199</v>
      </c>
      <c r="B37" s="65" t="s">
        <v>1770</v>
      </c>
    </row>
    <row r="38" spans="1:2">
      <c r="A38" s="65" t="s">
        <v>1200</v>
      </c>
      <c r="B38" s="65" t="s">
        <v>1770</v>
      </c>
    </row>
    <row r="39" spans="1:2">
      <c r="A39" s="65" t="s">
        <v>1201</v>
      </c>
      <c r="B39" s="65" t="s">
        <v>1770</v>
      </c>
    </row>
    <row r="40" spans="1:2">
      <c r="A40" s="65" t="s">
        <v>1202</v>
      </c>
      <c r="B40" s="65" t="s">
        <v>1770</v>
      </c>
    </row>
    <row r="41" spans="1:2">
      <c r="A41" s="65" t="s">
        <v>1203</v>
      </c>
      <c r="B41" s="65" t="s">
        <v>1770</v>
      </c>
    </row>
    <row r="42" spans="1:2">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6640625" defaultRowHeight="14.4"/>
  <sheetData>
    <row r="1" spans="1:40" ht="15">
      <c r="A1" t="s">
        <v>1768</v>
      </c>
    </row>
    <row r="2" spans="1:40" ht="15">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ht="15">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ht="15">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ht="15">
      <c r="A5" s="66" t="s">
        <v>1775</v>
      </c>
      <c r="B5" s="65" t="s">
        <v>1129</v>
      </c>
      <c r="C5" s="65" t="s">
        <v>1130</v>
      </c>
    </row>
    <row r="6" spans="1:40" ht="15">
      <c r="A6" s="66" t="s">
        <v>1776</v>
      </c>
      <c r="B6" s="65" t="s">
        <v>1129</v>
      </c>
      <c r="C6" s="65" t="s">
        <v>1130</v>
      </c>
      <c r="D6" s="65" t="s">
        <v>1168</v>
      </c>
      <c r="E6" s="65" t="s">
        <v>1169</v>
      </c>
    </row>
    <row r="7" spans="1:40" ht="15">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ht="15">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ht="15">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ht="15">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ht="15">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ht="15">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ht="15">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ht="15">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ht="15">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ht="15">
      <c r="A16" s="66" t="s">
        <v>1782</v>
      </c>
      <c r="B16" s="65" t="s">
        <v>1168</v>
      </c>
      <c r="C16" s="65" t="s">
        <v>1169</v>
      </c>
    </row>
    <row r="17" spans="1:40" s="70" customFormat="1" ht="15">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ht="15">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ht="15">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ht="15">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ht="15">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ht="15">
      <c r="A22" s="66" t="s">
        <v>1780</v>
      </c>
      <c r="B22" s="65" t="s">
        <v>1168</v>
      </c>
    </row>
    <row r="23" spans="1:40" ht="15">
      <c r="A23" s="66" t="s">
        <v>1798</v>
      </c>
      <c r="B23" s="65" t="s">
        <v>1169</v>
      </c>
    </row>
    <row r="24" spans="1:40" ht="15">
      <c r="A24" s="66" t="s">
        <v>1783</v>
      </c>
      <c r="B24" s="65" t="s">
        <v>1170</v>
      </c>
      <c r="C24" s="65" t="s">
        <v>1171</v>
      </c>
      <c r="D24" s="65" t="s">
        <v>1172</v>
      </c>
      <c r="E24" s="65" t="s">
        <v>1173</v>
      </c>
      <c r="F24" s="65" t="s">
        <v>1174</v>
      </c>
      <c r="G24" s="65" t="s">
        <v>1175</v>
      </c>
    </row>
    <row r="25" spans="1:40" ht="15">
      <c r="A25" s="66" t="s">
        <v>1809</v>
      </c>
      <c r="B25" s="65" t="s">
        <v>1170</v>
      </c>
      <c r="C25" s="65" t="s">
        <v>1171</v>
      </c>
      <c r="D25" s="65" t="s">
        <v>1172</v>
      </c>
    </row>
    <row r="26" spans="1:40" s="70" customFormat="1" ht="15">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ht="15">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ht="15">
      <c r="A28" s="66" t="s">
        <v>1786</v>
      </c>
      <c r="B28" s="65" t="s">
        <v>1170</v>
      </c>
      <c r="C28" s="65"/>
      <c r="D28" s="65"/>
    </row>
    <row r="29" spans="1:40" ht="15">
      <c r="A29" s="66" t="s">
        <v>1810</v>
      </c>
      <c r="B29" s="65" t="s">
        <v>1170</v>
      </c>
      <c r="C29" s="65" t="s">
        <v>1171</v>
      </c>
      <c r="D29" s="65"/>
    </row>
    <row r="30" spans="1:40" ht="15">
      <c r="A30" s="66" t="s">
        <v>1781</v>
      </c>
      <c r="B30" s="65" t="s">
        <v>1171</v>
      </c>
    </row>
    <row r="31" spans="1:40" ht="15">
      <c r="A31" s="66" t="s">
        <v>1797</v>
      </c>
      <c r="B31" s="65" t="s">
        <v>1172</v>
      </c>
    </row>
    <row r="32" spans="1:40" ht="15">
      <c r="A32" s="66" t="s">
        <v>1784</v>
      </c>
      <c r="B32" s="65" t="s">
        <v>1173</v>
      </c>
      <c r="C32" s="65" t="s">
        <v>1174</v>
      </c>
      <c r="D32" s="65" t="s">
        <v>1175</v>
      </c>
    </row>
    <row r="33" spans="1:40" ht="15">
      <c r="A33" t="s">
        <v>1807</v>
      </c>
      <c r="B33" s="65" t="s">
        <v>1173</v>
      </c>
      <c r="C33" s="65" t="s">
        <v>1174</v>
      </c>
      <c r="D33" s="65" t="s">
        <v>1175</v>
      </c>
      <c r="E33" s="65" t="s">
        <v>1176</v>
      </c>
      <c r="F33" s="65" t="s">
        <v>1177</v>
      </c>
      <c r="G33" s="65" t="s">
        <v>1178</v>
      </c>
    </row>
    <row r="34" spans="1:40" ht="15">
      <c r="A34" t="s">
        <v>1811</v>
      </c>
      <c r="B34" s="65" t="s">
        <v>1173</v>
      </c>
      <c r="C34" s="65" t="s">
        <v>1174</v>
      </c>
      <c r="D34" s="65" t="s">
        <v>1175</v>
      </c>
      <c r="E34" s="65" t="s">
        <v>1176</v>
      </c>
      <c r="F34" s="65" t="s">
        <v>1177</v>
      </c>
      <c r="G34" s="65" t="s">
        <v>1178</v>
      </c>
      <c r="H34" s="65" t="s">
        <v>1179</v>
      </c>
      <c r="I34" s="65" t="s">
        <v>1180</v>
      </c>
    </row>
    <row r="35" spans="1:40" ht="15">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ht="15">
      <c r="A36" s="66" t="s">
        <v>1793</v>
      </c>
      <c r="B36" s="65" t="s">
        <v>1173</v>
      </c>
      <c r="C36" s="65"/>
      <c r="D36" s="65"/>
    </row>
    <row r="37" spans="1:40">
      <c r="A37" s="66" t="s">
        <v>1794</v>
      </c>
      <c r="B37" s="65" t="s">
        <v>1174</v>
      </c>
      <c r="C37" s="65"/>
      <c r="D37" s="65"/>
    </row>
    <row r="38" spans="1:40">
      <c r="A38" s="66" t="s">
        <v>1795</v>
      </c>
      <c r="B38" s="65" t="s">
        <v>1175</v>
      </c>
      <c r="C38" s="65"/>
      <c r="D38" s="65"/>
    </row>
    <row r="39" spans="1:40">
      <c r="A39" s="66" t="s">
        <v>1815</v>
      </c>
      <c r="B39" s="65" t="s">
        <v>1175</v>
      </c>
      <c r="C39" s="65" t="s">
        <v>1176</v>
      </c>
      <c r="D39" s="65"/>
    </row>
    <row r="40" spans="1:40">
      <c r="A40" s="66" t="s">
        <v>1785</v>
      </c>
      <c r="B40" s="65" t="s">
        <v>1176</v>
      </c>
      <c r="C40" s="65" t="s">
        <v>1177</v>
      </c>
      <c r="D40" s="65" t="s">
        <v>1178</v>
      </c>
    </row>
    <row r="41" spans="1:40">
      <c r="A41" s="66" t="s">
        <v>1787</v>
      </c>
      <c r="B41" s="65" t="s">
        <v>1176</v>
      </c>
      <c r="C41" s="65" t="s">
        <v>1177</v>
      </c>
      <c r="D41" s="65" t="s">
        <v>1178</v>
      </c>
      <c r="E41" s="65" t="s">
        <v>1179</v>
      </c>
      <c r="F41" s="65" t="s">
        <v>1180</v>
      </c>
    </row>
    <row r="42" spans="1:40">
      <c r="A42" s="66" t="s">
        <v>1814</v>
      </c>
      <c r="B42" s="65" t="s">
        <v>1176</v>
      </c>
      <c r="C42" s="65" t="s">
        <v>1177</v>
      </c>
      <c r="D42" s="65" t="s">
        <v>1178</v>
      </c>
      <c r="E42" s="65" t="s">
        <v>1179</v>
      </c>
      <c r="F42" s="65" t="s">
        <v>1180</v>
      </c>
      <c r="G42" s="65" t="s">
        <v>1181</v>
      </c>
      <c r="H42" s="65" t="s">
        <v>1182</v>
      </c>
      <c r="I42" s="65" t="s">
        <v>1183</v>
      </c>
      <c r="J42" s="65" t="s">
        <v>1184</v>
      </c>
    </row>
    <row r="43" spans="1:40">
      <c r="A43" s="66" t="s">
        <v>1788</v>
      </c>
      <c r="B43" s="65" t="s">
        <v>1176</v>
      </c>
      <c r="C43" s="65"/>
      <c r="D43" s="65"/>
    </row>
    <row r="44" spans="1:40">
      <c r="A44" s="66" t="s">
        <v>1789</v>
      </c>
      <c r="B44" s="65" t="s">
        <v>1177</v>
      </c>
      <c r="C44" s="65"/>
      <c r="D44" s="65"/>
    </row>
    <row r="45" spans="1:40">
      <c r="A45" s="66" t="s">
        <v>1790</v>
      </c>
      <c r="B45" s="65" t="s">
        <v>1178</v>
      </c>
      <c r="C45" s="65"/>
      <c r="D45" s="65"/>
    </row>
    <row r="46" spans="1:40">
      <c r="A46" s="66" t="s">
        <v>1777</v>
      </c>
      <c r="B46" s="65" t="s">
        <v>1179</v>
      </c>
      <c r="C46" s="65" t="s">
        <v>1180</v>
      </c>
    </row>
    <row r="47" spans="1:40">
      <c r="A47" s="66" t="s">
        <v>2401</v>
      </c>
      <c r="B47" s="65" t="s">
        <v>1179</v>
      </c>
      <c r="C47" s="65" t="s">
        <v>1180</v>
      </c>
      <c r="D47" s="65" t="s">
        <v>1181</v>
      </c>
      <c r="E47" s="65" t="s">
        <v>1182</v>
      </c>
      <c r="F47" s="65"/>
      <c r="G47" s="65"/>
    </row>
    <row r="48" spans="1:40" s="70" customFormat="1">
      <c r="A48" s="66" t="s">
        <v>1796</v>
      </c>
      <c r="B48" s="65" t="s">
        <v>1179</v>
      </c>
      <c r="C48" s="65" t="s">
        <v>1180</v>
      </c>
      <c r="D48" s="65" t="s">
        <v>1181</v>
      </c>
      <c r="E48" s="65" t="s">
        <v>1182</v>
      </c>
      <c r="F48" s="65" t="s">
        <v>1183</v>
      </c>
      <c r="G48" s="65" t="s">
        <v>1184</v>
      </c>
    </row>
    <row r="49" spans="1:5">
      <c r="A49" s="66" t="s">
        <v>1791</v>
      </c>
      <c r="B49" s="65" t="s">
        <v>1179</v>
      </c>
      <c r="C49" s="65"/>
    </row>
    <row r="50" spans="1:5">
      <c r="A50" s="66" t="s">
        <v>1792</v>
      </c>
      <c r="B50" s="65" t="s">
        <v>1180</v>
      </c>
    </row>
    <row r="51" spans="1:5">
      <c r="A51" s="66" t="s">
        <v>1801</v>
      </c>
      <c r="B51" s="65" t="s">
        <v>1181</v>
      </c>
      <c r="C51" s="65" t="s">
        <v>1182</v>
      </c>
    </row>
    <row r="52" spans="1:5">
      <c r="A52" s="66" t="s">
        <v>1778</v>
      </c>
      <c r="B52" s="65" t="s">
        <v>1181</v>
      </c>
      <c r="C52" s="65" t="s">
        <v>1182</v>
      </c>
      <c r="D52" s="65" t="s">
        <v>1183</v>
      </c>
      <c r="E52" s="65" t="s">
        <v>1184</v>
      </c>
    </row>
    <row r="53" spans="1:5">
      <c r="A53" s="66" t="s">
        <v>1803</v>
      </c>
      <c r="B53" s="65" t="s">
        <v>1181</v>
      </c>
      <c r="C53" s="65"/>
    </row>
    <row r="54" spans="1:5">
      <c r="A54" s="66" t="s">
        <v>1802</v>
      </c>
      <c r="B54" s="65" t="s">
        <v>1182</v>
      </c>
      <c r="C54" s="65"/>
    </row>
    <row r="55" spans="1:5">
      <c r="A55" s="66" t="s">
        <v>1779</v>
      </c>
      <c r="B55" s="65" t="s">
        <v>1183</v>
      </c>
      <c r="C55" s="65" t="s">
        <v>1184</v>
      </c>
    </row>
    <row r="56" spans="1:5">
      <c r="A56" s="66" t="s">
        <v>1805</v>
      </c>
      <c r="B56" s="65" t="s">
        <v>1183</v>
      </c>
    </row>
    <row r="57" spans="1: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873"/>
  <sheetViews>
    <sheetView topLeftCell="A2" workbookViewId="0">
      <pane xSplit="6" ySplit="4" topLeftCell="Z52" activePane="bottomRight" state="frozen"/>
      <selection activeCell="C2" sqref="C2"/>
      <selection pane="topRight" activeCell="G2" sqref="G2"/>
      <selection pane="bottomLeft" activeCell="C6" sqref="C6"/>
      <selection pane="bottomRight" activeCell="F154" sqref="F154"/>
    </sheetView>
  </sheetViews>
  <sheetFormatPr defaultRowHeight="14.4" outlineLevelCol="1"/>
  <cols>
    <col min="1" max="1" width="10.44140625" hidden="1" customWidth="1"/>
    <col min="2" max="2" width="13.44140625" hidden="1" customWidth="1"/>
    <col min="3" max="3" width="19.88671875" customWidth="1"/>
    <col min="4" max="4" width="18.33203125" customWidth="1"/>
    <col min="5" max="5" width="22.44140625" bestFit="1" customWidth="1"/>
    <col min="6" max="6" width="28.109375" customWidth="1"/>
    <col min="7" max="7" width="15.5546875" customWidth="1"/>
    <col min="8" max="8" width="19" customWidth="1"/>
    <col min="9" max="9" width="19.88671875" customWidth="1" outlineLevel="1"/>
    <col min="10" max="10" width="21.44140625" customWidth="1" outlineLevel="1"/>
    <col min="11" max="11" width="45.33203125" customWidth="1" outlineLevel="1"/>
    <col min="12" max="13" width="15.33203125" customWidth="1" outlineLevel="1"/>
    <col min="14" max="14" width="12.33203125" customWidth="1" outlineLevel="1"/>
    <col min="15" max="15" width="16.33203125" customWidth="1" outlineLevel="1"/>
    <col min="16" max="17" width="14.33203125" customWidth="1" outlineLevel="1"/>
    <col min="18" max="19" width="10.6640625" customWidth="1" outlineLevel="1"/>
    <col min="20" max="20" width="35.6640625" customWidth="1" outlineLevel="1"/>
    <col min="21" max="21" width="18.109375" customWidth="1"/>
    <col min="22" max="22" width="22.88671875" customWidth="1" outlineLevel="1"/>
    <col min="23" max="23" width="21.109375" customWidth="1" outlineLevel="1"/>
    <col min="24" max="24" width="40.109375" customWidth="1" outlineLevel="1"/>
    <col min="25" max="25" width="17.88671875" customWidth="1" outlineLevel="1"/>
    <col min="26" max="26" width="20.109375" customWidth="1" outlineLevel="1"/>
    <col min="27" max="27" width="11.33203125" customWidth="1" outlineLevel="1"/>
    <col min="28" max="28" width="18" customWidth="1"/>
    <col min="29" max="29" width="32.33203125" customWidth="1" outlineLevel="1"/>
    <col min="30" max="30" width="35.6640625" customWidth="1" outlineLevel="1"/>
    <col min="31" max="31" width="20.6640625" customWidth="1"/>
    <col min="32" max="32" width="34.6640625" customWidth="1" outlineLevel="1"/>
    <col min="33" max="33" width="21.6640625" bestFit="1" customWidth="1"/>
    <col min="34" max="36" width="21.6640625" customWidth="1" outlineLevel="1"/>
    <col min="37" max="37" width="36.5546875" customWidth="1" outlineLevel="1"/>
    <col min="38" max="38" width="22.109375" customWidth="1"/>
    <col min="39" max="41" width="22.109375" customWidth="1" outlineLevel="1"/>
    <col min="42" max="42" width="34.44140625" customWidth="1" outlineLevel="1"/>
    <col min="43" max="43" width="33.5546875" customWidth="1"/>
    <col min="44" max="44" width="46.5546875" customWidth="1" outlineLevel="1"/>
    <col min="45" max="45" width="17.33203125" customWidth="1"/>
    <col min="46" max="47" width="17.33203125" customWidth="1" outlineLevel="1"/>
    <col min="48" max="49" width="20.44140625" customWidth="1" outlineLevel="1"/>
    <col min="50" max="50" width="20.109375" customWidth="1" outlineLevel="1"/>
    <col min="51" max="51" width="30.109375" customWidth="1" outlineLevel="1"/>
    <col min="52" max="52" width="30.109375" customWidth="1"/>
    <col min="53" max="57" width="30.109375" customWidth="1" outlineLevel="1"/>
    <col min="58" max="58" width="42" customWidth="1" outlineLevel="1"/>
    <col min="59" max="90" width="12.33203125" customWidth="1"/>
    <col min="91" max="990" width="13.33203125" customWidth="1"/>
    <col min="991" max="9990" width="14.33203125" customWidth="1"/>
    <col min="9991" max="16384" width="15.33203125" customWidth="1"/>
  </cols>
  <sheetData>
    <row r="1" spans="1:58" ht="15" hidden="1">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ht="15">
      <c r="C2" t="s">
        <v>1905</v>
      </c>
    </row>
    <row r="3" spans="1:58" ht="15">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ht="15" hidden="1">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s="70" t="str">
        <f>SpaceTypesTable[[#This Row],[Ventilation Standard]]&amp;SpaceTypesTable[[#This Row],[Ventilation Primary Space Type]]&amp;SpaceTypesTable[[#This Row],[Ventilation Secondary Space Type]]</f>
        <v>GGHC v2.2Health CareAnesthesia Storage</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ht="15" hidden="1">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s="70" t="str">
        <f>SpaceTypesTable[[#This Row],[Ventilation Standard]]&amp;SpaceTypesTable[[#This Row],[Ventilation Primary Space Type]]&amp;SpaceTypesTable[[#This Row],[Ventilation Secondary Space Type]]</f>
        <v>GGHC v2.2Health CareAnesthesia Storage</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ht="15" hidden="1">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s="70" t="str">
        <f>SpaceTypesTable[[#This Row],[Ventilation Standard]]&amp;SpaceTypesTable[[#This Row],[Ventilation Primary Space Type]]&amp;SpaceTypesTable[[#This Row],[Ventilation Secondary Space Type]]</f>
        <v>GGHC v2.2Health CareAnesthesia Storage</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ht="15" hidden="1">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s="70" t="str">
        <f>SpaceTypesTable[[#This Row],[Ventilation Standard]]&amp;SpaceTypesTable[[#This Row],[Ventilation Primary Space Type]]&amp;SpaceTypesTable[[#This Row],[Ventilation Secondary Space Type]]</f>
        <v>GGHC v2.2Health CareAnesthesia Storage</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ht="15" hidden="1">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s="70" t="str">
        <f>SpaceTypesTable[[#This Row],[Ventilation Standard]]&amp;SpaceTypesTable[[#This Row],[Ventilation Primary Space Type]]&amp;SpaceTypesTable[[#This Row],[Ventilation Secondary Space Type]]</f>
        <v>GGHC v2.2Health CareAnesthesia Storage</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ht="15" hidden="1">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s="70" t="str">
        <f>SpaceTypesTable[[#This Row],[Ventilation Standard]]&amp;SpaceTypesTable[[#This Row],[Ventilation Primary Space Type]]&amp;SpaceTypesTable[[#This Row],[Ventilation Secondary Space Type]]</f>
        <v>GGHC v2.2Health CareAnesthesia Storage</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ht="15" hidden="1">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s="70" t="str">
        <f>SpaceTypesTable[[#This Row],[Ventilation Standard]]&amp;SpaceTypesTable[[#This Row],[Ventilation Primary Space Type]]&amp;SpaceTypesTable[[#This Row],[Ventilation Secondary Space Type]]</f>
        <v>GGHC v2.2Health CareAnesthesia Storage</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ht="15" hidden="1">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s="70" t="str">
        <f>SpaceTypesTable[[#This Row],[Ventilation Standard]]&amp;SpaceTypesTable[[#This Row],[Ventilation Primary Space Type]]&amp;SpaceTypesTable[[#This Row],[Ventilation Secondary Space Type]]</f>
        <v xml:space="preserve">ASHRAE 62.1-2004Hotels, Motels, Resorts, Dormitories Bedroom/living Room </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ht="15" hidden="1">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s="70" t="str">
        <f>SpaceTypesTable[[#This Row],[Ventilation Standard]]&amp;SpaceTypesTable[[#This Row],[Ventilation Primary Space Type]]&amp;SpaceTypesTable[[#This Row],[Ventilation Secondary Space Type]]</f>
        <v>ASHRAE 62.1-1999Hotels, Motels, Resorts, DormitoriesDormitory sleeping areas</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ht="15" hidden="1">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s="70" t="str">
        <f>SpaceTypesTable[[#This Row],[Ventilation Standard]]&amp;SpaceTypesTable[[#This Row],[Ventilation Primary Space Type]]&amp;SpaceTypesTable[[#This Row],[Ventilation Secondary Space Type]]</f>
        <v>ASHRAE 62.1-1999Hotels, Motels, Resorts, DormitoriesDormitory sleeping areas</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ht="15" hidden="1">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s="70" t="str">
        <f>SpaceTypesTable[[#This Row],[Ventilation Standard]]&amp;SpaceTypesTable[[#This Row],[Ventilation Primary Space Type]]&amp;SpaceTypesTable[[#This Row],[Ventilation Secondary Space Type]]</f>
        <v>ASHRAE 62.1-1999Hotels, Motels, Resorts, DormitoriesDormitory sleeping areas</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ht="15" hidden="1">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s="70" t="str">
        <f>SpaceTypesTable[[#This Row],[Ventilation Standard]]&amp;SpaceTypesTable[[#This Row],[Ventilation Primary Space Type]]&amp;SpaceTypesTable[[#This Row],[Ventilation Secondary Space Type]]</f>
        <v>ASHRAE 62.1-1999Hotels, Motels, Resorts, DormitoriesDormitory sleeping areas</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ht="15" hidden="1">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s="70" t="str">
        <f>SpaceTypesTable[[#This Row],[Ventilation Standard]]&amp;SpaceTypesTable[[#This Row],[Ventilation Primary Space Type]]&amp;SpaceTypesTable[[#This Row],[Ventilation Secondary Space Type]]</f>
        <v>ASHRAE 62.1-1999Hotels, Motels, Resorts, DormitoriesDormitory sleeping areas</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ht="15" hidden="1">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s="70" t="str">
        <f>SpaceTypesTable[[#This Row],[Ventilation Standard]]&amp;SpaceTypesTable[[#This Row],[Ventilation Primary Space Type]]&amp;SpaceTypesTable[[#This Row],[Ventilation Secondary Space Type]]</f>
        <v>ASHRAE 62.1-2007Hotels, Motels, Resorts, DormitoriesBedroom/living Room</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ht="15" hidden="1">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s="70" t="str">
        <f>SpaceTypesTable[[#This Row],[Ventilation Standard]]&amp;SpaceTypesTable[[#This Row],[Ventilation Primary Space Type]]&amp;SpaceTypesTable[[#This Row],[Ventilation Secondary Space Type]]</f>
        <v>ASHRAE 62.1-2004Educational FacilitiesMusic/theater/dance</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ht="15" hidden="1">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s="70" t="str">
        <f>SpaceTypesTable[[#This Row],[Ventilation Standard]]&amp;SpaceTypesTable[[#This Row],[Ventilation Primary Space Type]]&amp;SpaceTypesTable[[#This Row],[Ventilation Secondary Space Type]]</f>
        <v>ASHRAE 62.1-1999EducationAuditorium</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ht="15" hidden="1">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s="70" t="str">
        <f>SpaceTypesTable[[#This Row],[Ventilation Standard]]&amp;SpaceTypesTable[[#This Row],[Ventilation Primary Space Type]]&amp;SpaceTypesTable[[#This Row],[Ventilation Secondary Space Type]]</f>
        <v>ASHRAE 62.1-1999EducationAuditorium</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ht="15" hidden="1">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s="70" t="str">
        <f>SpaceTypesTable[[#This Row],[Ventilation Standard]]&amp;SpaceTypesTable[[#This Row],[Ventilation Primary Space Type]]&amp;SpaceTypesTable[[#This Row],[Ventilation Secondary Space Type]]</f>
        <v>ASHRAE 62.1-1999EducationAuditorium</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ht="15" hidden="1">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s="70" t="str">
        <f>SpaceTypesTable[[#This Row],[Ventilation Standard]]&amp;SpaceTypesTable[[#This Row],[Ventilation Primary Space Type]]&amp;SpaceTypesTable[[#This Row],[Ventilation Secondary Space Type]]</f>
        <v>ASHRAE 62.1-1999EducationAuditorium</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ht="15" hidden="1">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s="70" t="str">
        <f>SpaceTypesTable[[#This Row],[Ventilation Standard]]&amp;SpaceTypesTable[[#This Row],[Ventilation Primary Space Type]]&amp;SpaceTypesTable[[#This Row],[Ventilation Secondary Space Type]]</f>
        <v>ASHRAE 62.1-1999EducationAuditorium</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ht="15" hidden="1">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s="70" t="str">
        <f>SpaceTypesTable[[#This Row],[Ventilation Standard]]&amp;SpaceTypesTable[[#This Row],[Ventilation Primary Space Type]]&amp;SpaceTypesTable[[#This Row],[Ventilation Secondary Space Type]]</f>
        <v>ASHRAE 62.1-2007Educational FacilitiesMusic/theater/dance</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ht="15" hidden="1">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s="70" t="str">
        <f>SpaceTypesTable[[#This Row],[Ventilation Standard]]&amp;SpaceTypesTable[[#This Row],[Ventilation Primary Space Type]]&amp;SpaceTypesTable[[#This Row],[Ventilation Secondary Space Type]]</f>
        <v>ASHRAE 62.1-2004GeneralStorage rooms</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ht="15" hidden="1">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s="70" t="str">
        <f>SpaceTypesTable[[#This Row],[Ventilation Standard]]&amp;SpaceTypesTable[[#This Row],[Ventilation Primary Space Type]]&amp;SpaceTypesTable[[#This Row],[Ventilation Secondary Space Type]]</f>
        <v>ASHRAE 62.1-1999Retail Stores, Sales Floors, and Show Room FloorsStorage rooms</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ht="15" hidden="1">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s="70" t="str">
        <f>SpaceTypesTable[[#This Row],[Ventilation Standard]]&amp;SpaceTypesTable[[#This Row],[Ventilation Primary Space Type]]&amp;SpaceTypesTable[[#This Row],[Ventilation Secondary Space Type]]</f>
        <v>ASHRAE 62.1-1999Retail Stores, Sales Floors, and Show Room FloorsStorage rooms</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ht="15" hidden="1">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s="70" t="str">
        <f>SpaceTypesTable[[#This Row],[Ventilation Standard]]&amp;SpaceTypesTable[[#This Row],[Ventilation Primary Space Type]]&amp;SpaceTypesTable[[#This Row],[Ventilation Secondary Space Type]]</f>
        <v>ASHRAE 62.1-1999Retail Stores, Sales Floors, and Show Room FloorsStorage rooms</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ht="15" hidden="1">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s="70" t="str">
        <f>SpaceTypesTable[[#This Row],[Ventilation Standard]]&amp;SpaceTypesTable[[#This Row],[Ventilation Primary Space Type]]&amp;SpaceTypesTable[[#This Row],[Ventilation Secondary Space Type]]</f>
        <v>ASHRAE 62.1-1999Retail Stores, Sales Floors, and Show Room FloorsStorage rooms</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ht="15" hidden="1">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s="70" t="str">
        <f>SpaceTypesTable[[#This Row],[Ventilation Standard]]&amp;SpaceTypesTable[[#This Row],[Ventilation Primary Space Type]]&amp;SpaceTypesTable[[#This Row],[Ventilation Secondary Space Type]]</f>
        <v>ASHRAE 62.1-1999Retail Stores, Sales Floors, and Show Room FloorsStorage rooms</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ht="15" hidden="1">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s="70" t="str">
        <f>SpaceTypesTable[[#This Row],[Ventilation Standard]]&amp;SpaceTypesTable[[#This Row],[Ventilation Primary Space Type]]&amp;SpaceTypesTable[[#This Row],[Ventilation Secondary Space Type]]</f>
        <v>ASHRAE 62.1-2007GeneralStorage rooms</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ht="15" hidden="1">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s="70" t="str">
        <f>SpaceTypesTable[[#This Row],[Ventilation Standard]]&amp;SpaceTypesTable[[#This Row],[Ventilation Primary Space Type]]&amp;SpaceTypesTable[[#This Row],[Ventilation Secondary Space Type]]</f>
        <v>ASHRAE 62.1-2004Hotels, Motels, Resorts, DormitoriesMultipurpose assembly</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ht="15" hidden="1">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s="70" t="str">
        <f>SpaceTypesTable[[#This Row],[Ventilation Standard]]&amp;SpaceTypesTable[[#This Row],[Ventilation Primary Space Type]]&amp;SpaceTypesTable[[#This Row],[Ventilation Secondary Space Type]]</f>
        <v>ASHRAE 62.1-1999Hotels, Motels, Resorts, DormitoriesConference rooms</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ht="15" hidden="1">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s="70" t="str">
        <f>SpaceTypesTable[[#This Row],[Ventilation Standard]]&amp;SpaceTypesTable[[#This Row],[Ventilation Primary Space Type]]&amp;SpaceTypesTable[[#This Row],[Ventilation Secondary Space Type]]</f>
        <v>ASHRAE 62.1-1999Hotels, Motels, Resorts, DormitoriesConference rooms</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ht="15" hidden="1">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s="70" t="str">
        <f>SpaceTypesTable[[#This Row],[Ventilation Standard]]&amp;SpaceTypesTable[[#This Row],[Ventilation Primary Space Type]]&amp;SpaceTypesTable[[#This Row],[Ventilation Secondary Space Type]]</f>
        <v>ASHRAE 62.1-1999Hotels, Motels, Resorts, DormitoriesConference rooms</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ht="15" hidden="1">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s="70" t="str">
        <f>SpaceTypesTable[[#This Row],[Ventilation Standard]]&amp;SpaceTypesTable[[#This Row],[Ventilation Primary Space Type]]&amp;SpaceTypesTable[[#This Row],[Ventilation Secondary Space Type]]</f>
        <v>ASHRAE 62.1-1999Hotels, Motels, Resorts, DormitoriesConference rooms</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ht="15" hidden="1">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s="70" t="str">
        <f>SpaceTypesTable[[#This Row],[Ventilation Standard]]&amp;SpaceTypesTable[[#This Row],[Ventilation Primary Space Type]]&amp;SpaceTypesTable[[#This Row],[Ventilation Secondary Space Type]]</f>
        <v>ASHRAE 62.1-1999Hotels, Motels, Resorts, DormitoriesConference rooms</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ht="15" hidden="1">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s="70" t="str">
        <f>SpaceTypesTable[[#This Row],[Ventilation Standard]]&amp;SpaceTypesTable[[#This Row],[Ventilation Primary Space Type]]&amp;SpaceTypesTable[[#This Row],[Ventilation Secondary Space Type]]</f>
        <v>ASHRAE 62.1-2007Hotels, Motels, Resorts, DormitoriesMultipurpose assembly</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ht="15" hidden="1">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s="70" t="str">
        <f>SpaceTypesTable[[#This Row],[Ventilation Standard]]&amp;SpaceTypesTable[[#This Row],[Ventilation Primary Space Type]]&amp;SpaceTypesTable[[#This Row],[Ventilation Secondary Space Type]]</f>
        <v>GGHC v2.2Health CareBedpan Room</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ht="15" hidden="1">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s="70" t="str">
        <f>SpaceTypesTable[[#This Row],[Ventilation Standard]]&amp;SpaceTypesTable[[#This Row],[Ventilation Primary Space Type]]&amp;SpaceTypesTable[[#This Row],[Ventilation Secondary Space Type]]</f>
        <v>GGHC v2.2Health CareBedpan Room</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ht="15" hidden="1">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s="70" t="str">
        <f>SpaceTypesTable[[#This Row],[Ventilation Standard]]&amp;SpaceTypesTable[[#This Row],[Ventilation Primary Space Type]]&amp;SpaceTypesTable[[#This Row],[Ventilation Secondary Space Type]]</f>
        <v>GGHC v2.2Health CareBedpan Room</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ht="15" hidden="1">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s="70" t="str">
        <f>SpaceTypesTable[[#This Row],[Ventilation Standard]]&amp;SpaceTypesTable[[#This Row],[Ventilation Primary Space Type]]&amp;SpaceTypesTable[[#This Row],[Ventilation Secondary Space Type]]</f>
        <v>GGHC v2.2Health CareBedpan Room</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ht="15" hidden="1">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s="70" t="str">
        <f>SpaceTypesTable[[#This Row],[Ventilation Standard]]&amp;SpaceTypesTable[[#This Row],[Ventilation Primary Space Type]]&amp;SpaceTypesTable[[#This Row],[Ventilation Secondary Space Type]]</f>
        <v>GGHC v2.2Health CareBedpan Room</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ht="15" hidden="1">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s="70" t="str">
        <f>SpaceTypesTable[[#This Row],[Ventilation Standard]]&amp;SpaceTypesTable[[#This Row],[Ventilation Primary Space Type]]&amp;SpaceTypesTable[[#This Row],[Ventilation Secondary Space Type]]</f>
        <v>GGHC v2.2Health CareBedpan Room</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ht="15" hidden="1">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s="70" t="str">
        <f>SpaceTypesTable[[#This Row],[Ventilation Standard]]&amp;SpaceTypesTable[[#This Row],[Ventilation Primary Space Type]]&amp;SpaceTypesTable[[#This Row],[Ventilation Secondary Space Type]]</f>
        <v>GGHC v2.2Health CareBedpan Room</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ht="15" hidden="1">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s="70" t="str">
        <f>SpaceTypesTable[[#This Row],[Ventilation Standard]]&amp;SpaceTypesTable[[#This Row],[Ventilation Primary Space Type]]&amp;SpaceTypesTable[[#This Row],[Ventilation Secondary Space Type]]</f>
        <v>ASHRAE 62.1-2004GeneralConference/meeting</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ht="15" hidden="1">
      <c r="C49" s="3" t="s">
        <v>2144</v>
      </c>
      <c r="D49" s="70" t="s">
        <v>790</v>
      </c>
      <c r="E49" s="70" t="s">
        <v>750</v>
      </c>
      <c r="F49" s="70" t="s">
        <v>1052</v>
      </c>
      <c r="G49" t="s">
        <v>1037</v>
      </c>
      <c r="N49">
        <v>1.8839999999999999</v>
      </c>
      <c r="Q49">
        <v>0.4</v>
      </c>
      <c r="R49">
        <v>0.4</v>
      </c>
      <c r="S49">
        <v>0.2</v>
      </c>
      <c r="T49" t="s">
        <v>1046</v>
      </c>
      <c r="U49" t="s">
        <v>636</v>
      </c>
      <c r="V49" t="s">
        <v>565</v>
      </c>
      <c r="W49" t="s">
        <v>968</v>
      </c>
      <c r="X49" s="70"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ht="15" hidden="1">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s="70" t="str">
        <f>SpaceTypesTable[[#This Row],[Ventilation Standard]]&amp;SpaceTypesTable[[#This Row],[Ventilation Primary Space Type]]&amp;SpaceTypesTable[[#This Row],[Ventilation Secondary Space Type]]</f>
        <v>ASHRAE 62.1-1999OfficesReception Areas</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ht="15" hidden="1">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s="70" t="str">
        <f>SpaceTypesTable[[#This Row],[Ventilation Standard]]&amp;SpaceTypesTable[[#This Row],[Ventilation Primary Space Type]]&amp;SpaceTypesTable[[#This Row],[Ventilation Secondary Space Type]]</f>
        <v>ASHRAE 62.1-1999OfficesReception Areas</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ht="15">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s="70" t="str">
        <f>SpaceTypesTable[[#This Row],[Ventilation Standard]]&amp;SpaceTypesTable[[#This Row],[Ventilation Primary Space Type]]&amp;SpaceTypesTable[[#This Row],[Ventilation Secondary Space Type]]</f>
        <v>ASHRAE 62.1-1999OfficesReception Areas</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ht="15" hidden="1">
      <c r="C53" s="46" t="s">
        <v>2143</v>
      </c>
      <c r="D53" s="70" t="s">
        <v>790</v>
      </c>
      <c r="E53" s="70" t="s">
        <v>750</v>
      </c>
      <c r="F53" s="70" t="s">
        <v>1052</v>
      </c>
      <c r="G53" t="s">
        <v>1037</v>
      </c>
      <c r="N53">
        <v>2.2799999999999998</v>
      </c>
      <c r="Q53">
        <v>0.4</v>
      </c>
      <c r="R53">
        <v>0.4</v>
      </c>
      <c r="S53">
        <v>0.2</v>
      </c>
      <c r="T53" t="s">
        <v>1046</v>
      </c>
      <c r="U53" t="s">
        <v>636</v>
      </c>
      <c r="V53" t="s">
        <v>565</v>
      </c>
      <c r="W53" t="s">
        <v>968</v>
      </c>
      <c r="X53" s="70" t="str">
        <f>SpaceTypesTable[[#This Row],[Ventilation Standard]]&amp;SpaceTypesTable[[#This Row],[Ventilation Primary Space Type]]&amp;SpaceTypesTable[[#This Row],[Ventilation Secondary Space Type]]</f>
        <v>ASHRAE 62.1-1999OfficesReception Areas</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ht="15" hidden="1">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s="70" t="str">
        <f>SpaceTypesTable[[#This Row],[Ventilation Standard]]&amp;SpaceTypesTable[[#This Row],[Ventilation Primary Space Type]]&amp;SpaceTypesTable[[#This Row],[Ventilation Secondary Space Type]]</f>
        <v>ASHRAE 62.1-2007GeneralConference/meeting</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ht="15" hidden="1">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s="70" t="str">
        <f>SpaceTypesTable[[#This Row],[Ventilation Standard]]&amp;SpaceTypesTable[[#This Row],[Ventilation Primary Space Type]]&amp;SpaceTypesTable[[#This Row],[Ventilation Secondary Space Type]]</f>
        <v>ASHRAE 62.1-2004Miscellaneous SpacesWarehouses</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ht="15" hidden="1">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s="70" t="str">
        <f>SpaceTypesTable[[#This Row],[Ventilation Standard]]&amp;SpaceTypesTable[[#This Row],[Ventilation Primary Space Type]]&amp;SpaceTypesTable[[#This Row],[Ventilation Secondary Space Type]]</f>
        <v>ASHRAE 62.1-1999Retail Stores, Sales Floors, and Show Room FloorsWarehouses</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ht="15" hidden="1">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s="70" t="str">
        <f>SpaceTypesTable[[#This Row],[Ventilation Standard]]&amp;SpaceTypesTable[[#This Row],[Ventilation Primary Space Type]]&amp;SpaceTypesTable[[#This Row],[Ventilation Secondary Space Type]]</f>
        <v>ASHRAE 62.1-1999Retail Stores, Sales Floors, and Show Room FloorsWarehouses</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ht="15" hidden="1">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s="70" t="str">
        <f>SpaceTypesTable[[#This Row],[Ventilation Standard]]&amp;SpaceTypesTable[[#This Row],[Ventilation Primary Space Type]]&amp;SpaceTypesTable[[#This Row],[Ventilation Secondary Space Type]]</f>
        <v>ASHRAE 62.1-1999Retail Stores, Sales Floors, and Show Room FloorsWarehouses</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ht="15" hidden="1">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s="70" t="str">
        <f>SpaceTypesTable[[#This Row],[Ventilation Standard]]&amp;SpaceTypesTable[[#This Row],[Ventilation Primary Space Type]]&amp;SpaceTypesTable[[#This Row],[Ventilation Secondary Space Type]]</f>
        <v>ASHRAE 62.1-1999Retail Stores, Sales Floors, and Show Room FloorsWarehouses</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ht="15" hidden="1">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s="70" t="str">
        <f>SpaceTypesTable[[#This Row],[Ventilation Standard]]&amp;SpaceTypesTable[[#This Row],[Ventilation Primary Space Type]]&amp;SpaceTypesTable[[#This Row],[Ventilation Secondary Space Type]]</f>
        <v>ASHRAE 62.1-1999Retail Stores, Sales Floors, and Show Room FloorsWarehouses</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ht="15" hidden="1">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s="70" t="str">
        <f>SpaceTypesTable[[#This Row],[Ventilation Standard]]&amp;SpaceTypesTable[[#This Row],[Ventilation Primary Space Type]]&amp;SpaceTypesTable[[#This Row],[Ventilation Secondary Space Type]]</f>
        <v>ASHRAE 62.1-2007Miscellaneous SpacesWarehouses</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ht="15" hidden="1">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s="70" t="str">
        <f>SpaceTypesTable[[#This Row],[Ventilation Standard]]&amp;SpaceTypesTable[[#This Row],[Ventilation Primary Space Type]]&amp;SpaceTypesTable[[#This Row],[Ventilation Secondary Space Type]]</f>
        <v>ASHRAE 62.1-2004Food and Beverage ServiceCafeteria/fast food dining</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ht="15" hidden="1">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s="70" t="str">
        <f>SpaceTypesTable[[#This Row],[Ventilation Standard]]&amp;SpaceTypesTable[[#This Row],[Ventilation Primary Space Type]]&amp;SpaceTypesTable[[#This Row],[Ventilation Secondary Space Type]]</f>
        <v>ASHRAE 62.1-1999Food and Beverage ServiceCafeteria, fast food</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ht="15" hidden="1">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s="70" t="str">
        <f>SpaceTypesTable[[#This Row],[Ventilation Standard]]&amp;SpaceTypesTable[[#This Row],[Ventilation Primary Space Type]]&amp;SpaceTypesTable[[#This Row],[Ventilation Secondary Space Type]]</f>
        <v>ASHRAE 62.1-1999Food and Beverage ServiceCafeteria, fast food</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ht="15" hidden="1">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s="70" t="str">
        <f>SpaceTypesTable[[#This Row],[Ventilation Standard]]&amp;SpaceTypesTable[[#This Row],[Ventilation Primary Space Type]]&amp;SpaceTypesTable[[#This Row],[Ventilation Secondary Space Type]]</f>
        <v>ASHRAE 62.1-1999Food and Beverage ServiceCafeteria, fast food</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ht="15" hidden="1">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s="70" t="str">
        <f>SpaceTypesTable[[#This Row],[Ventilation Standard]]&amp;SpaceTypesTable[[#This Row],[Ventilation Primary Space Type]]&amp;SpaceTypesTable[[#This Row],[Ventilation Secondary Space Type]]</f>
        <v>ASHRAE 62.1-1999Food and Beverage ServiceCafeteria, fast food</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ht="15" hidden="1">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s="70" t="str">
        <f>SpaceTypesTable[[#This Row],[Ventilation Standard]]&amp;SpaceTypesTable[[#This Row],[Ventilation Primary Space Type]]&amp;SpaceTypesTable[[#This Row],[Ventilation Secondary Space Type]]</f>
        <v>ASHRAE 62.1-1999Food and Beverage ServiceCafeteria, fast food</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ht="15" hidden="1">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s="70" t="str">
        <f>SpaceTypesTable[[#This Row],[Ventilation Standard]]&amp;SpaceTypesTable[[#This Row],[Ventilation Primary Space Type]]&amp;SpaceTypesTable[[#This Row],[Ventilation Secondary Space Type]]</f>
        <v>ASHRAE 62.1-2004Food and Beverage ServiceCafeteria/fast food dining</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ht="15" hidden="1">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s="70" t="str">
        <f>SpaceTypesTable[[#This Row],[Ventilation Standard]]&amp;SpaceTypesTable[[#This Row],[Ventilation Primary Space Type]]&amp;SpaceTypesTable[[#This Row],[Ventilation Secondary Space Type]]</f>
        <v>ASHRAE 62.1-1999Food and Beverage ServiceCafeteria, fast food</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ht="15" hidden="1">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s="70" t="str">
        <f>SpaceTypesTable[[#This Row],[Ventilation Standard]]&amp;SpaceTypesTable[[#This Row],[Ventilation Primary Space Type]]&amp;SpaceTypesTable[[#This Row],[Ventilation Secondary Space Type]]</f>
        <v>ASHRAE 62.1-1999Food and Beverage ServiceCafeteria, fast food</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ht="15" hidden="1">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s="70" t="str">
        <f>SpaceTypesTable[[#This Row],[Ventilation Standard]]&amp;SpaceTypesTable[[#This Row],[Ventilation Primary Space Type]]&amp;SpaceTypesTable[[#This Row],[Ventilation Secondary Space Type]]</f>
        <v>ASHRAE 62.1-1999Food and Beverage ServiceCafeteria, fast food</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ht="15" hidden="1">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s="70" t="str">
        <f>SpaceTypesTable[[#This Row],[Ventilation Standard]]&amp;SpaceTypesTable[[#This Row],[Ventilation Primary Space Type]]&amp;SpaceTypesTable[[#This Row],[Ventilation Secondary Space Type]]</f>
        <v>ASHRAE 62.1-1999Food and Beverage ServiceCafeteria, fast food</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ht="15" hidden="1">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s="70" t="str">
        <f>SpaceTypesTable[[#This Row],[Ventilation Standard]]&amp;SpaceTypesTable[[#This Row],[Ventilation Primary Space Type]]&amp;SpaceTypesTable[[#This Row],[Ventilation Secondary Space Type]]</f>
        <v>ASHRAE 62.1-1999Food and Beverage ServiceCafeteria, fast food</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ht="15" hidden="1">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s="70" t="str">
        <f>SpaceTypesTable[[#This Row],[Ventilation Standard]]&amp;SpaceTypesTable[[#This Row],[Ventilation Primary Space Type]]&amp;SpaceTypesTable[[#This Row],[Ventilation Secondary Space Type]]</f>
        <v>ASHRAE 62.1-2007Food and Beverage ServiceCafeteria/fast food dining</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ht="15" hidden="1">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s="70" t="str">
        <f>SpaceTypesTable[[#This Row],[Ventilation Standard]]&amp;SpaceTypesTable[[#This Row],[Ventilation Primary Space Type]]&amp;SpaceTypesTable[[#This Row],[Ventilation Secondary Space Type]]</f>
        <v>ASHRAE 62.1-2007Food and Beverage ServiceCafeteria/fast food dining</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ht="15" hidden="1">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s="70" t="str">
        <f>SpaceTypesTable[[#This Row],[Ventilation Standard]]&amp;SpaceTypesTable[[#This Row],[Ventilation Primary Space Type]]&amp;SpaceTypesTable[[#This Row],[Ventilation Secondary Space Type]]</f>
        <v>ASHRAE 62.1-2004Food and Beverage ServiceCafeteria/fast food dining</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ht="15" hidden="1">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s="70" t="str">
        <f>SpaceTypesTable[[#This Row],[Ventilation Standard]]&amp;SpaceTypesTable[[#This Row],[Ventilation Primary Space Type]]&amp;SpaceTypesTable[[#This Row],[Ventilation Secondary Space Type]]</f>
        <v>ASHRAE 62.1-1999Food and Beverage ServiceCafeteria, fast food</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ht="15" hidden="1">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s="70" t="str">
        <f>SpaceTypesTable[[#This Row],[Ventilation Standard]]&amp;SpaceTypesTable[[#This Row],[Ventilation Primary Space Type]]&amp;SpaceTypesTable[[#This Row],[Ventilation Secondary Space Type]]</f>
        <v>ASHRAE 62.1-1999Food and Beverage ServiceCafeteria, fast food</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ht="15" hidden="1">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s="70" t="str">
        <f>SpaceTypesTable[[#This Row],[Ventilation Standard]]&amp;SpaceTypesTable[[#This Row],[Ventilation Primary Space Type]]&amp;SpaceTypesTable[[#This Row],[Ventilation Secondary Space Type]]</f>
        <v>ASHRAE 62.1-1999Food and Beverage ServiceCafeteria, fast food</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ht="15" hidden="1">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s="70" t="str">
        <f>SpaceTypesTable[[#This Row],[Ventilation Standard]]&amp;SpaceTypesTable[[#This Row],[Ventilation Primary Space Type]]&amp;SpaceTypesTable[[#This Row],[Ventilation Secondary Space Type]]</f>
        <v>ASHRAE 62.1-1999Food and Beverage ServiceCafeteria, fast food</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ht="15" hidden="1">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s="70" t="str">
        <f>SpaceTypesTable[[#This Row],[Ventilation Standard]]&amp;SpaceTypesTable[[#This Row],[Ventilation Primary Space Type]]&amp;SpaceTypesTable[[#This Row],[Ventilation Secondary Space Type]]</f>
        <v>ASHRAE 62.1-1999Food and Beverage ServiceCafeteria, fast food</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ht="15" hidden="1">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s="70" t="str">
        <f>SpaceTypesTable[[#This Row],[Ventilation Standard]]&amp;SpaceTypesTable[[#This Row],[Ventilation Primary Space Type]]&amp;SpaceTypesTable[[#This Row],[Ventilation Secondary Space Type]]</f>
        <v>ASHRAE 62.1-2004Food and Beverage ServiceCafeteria/fast food dining</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ht="15" hidden="1">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s="70" t="str">
        <f>SpaceTypesTable[[#This Row],[Ventilation Standard]]&amp;SpaceTypesTable[[#This Row],[Ventilation Primary Space Type]]&amp;SpaceTypesTable[[#This Row],[Ventilation Secondary Space Type]]</f>
        <v>ASHRAE 62.1-1999Food and Beverage ServiceCafeteria, fast food</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ht="15" hidden="1">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s="70" t="str">
        <f>SpaceTypesTable[[#This Row],[Ventilation Standard]]&amp;SpaceTypesTable[[#This Row],[Ventilation Primary Space Type]]&amp;SpaceTypesTable[[#This Row],[Ventilation Secondary Space Type]]</f>
        <v>ASHRAE 62.1-1999Food and Beverage ServiceCafeteria, fast food</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ht="15" hidden="1">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s="70" t="str">
        <f>SpaceTypesTable[[#This Row],[Ventilation Standard]]&amp;SpaceTypesTable[[#This Row],[Ventilation Primary Space Type]]&amp;SpaceTypesTable[[#This Row],[Ventilation Secondary Space Type]]</f>
        <v>ASHRAE 62.1-1999Food and Beverage ServiceCafeteria, fast food</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ht="15" hidden="1">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s="70" t="str">
        <f>SpaceTypesTable[[#This Row],[Ventilation Standard]]&amp;SpaceTypesTable[[#This Row],[Ventilation Primary Space Type]]&amp;SpaceTypesTable[[#This Row],[Ventilation Secondary Space Type]]</f>
        <v>ASHRAE 62.1-1999Food and Beverage ServiceCafeteria, fast food</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ht="15" hidden="1">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s="70" t="str">
        <f>SpaceTypesTable[[#This Row],[Ventilation Standard]]&amp;SpaceTypesTable[[#This Row],[Ventilation Primary Space Type]]&amp;SpaceTypesTable[[#This Row],[Ventilation Secondary Space Type]]</f>
        <v>ASHRAE 62.1-1999Food and Beverage ServiceCafeteria, fast food</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ht="15" hidden="1">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s="70" t="str">
        <f>SpaceTypesTable[[#This Row],[Ventilation Standard]]&amp;SpaceTypesTable[[#This Row],[Ventilation Primary Space Type]]&amp;SpaceTypesTable[[#This Row],[Ventilation Secondary Space Type]]</f>
        <v>ASHRAE 62.1-2007Food and Beverage ServiceCafeteria/fast food dining</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ht="15" hidden="1">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s="70" t="str">
        <f>SpaceTypesTable[[#This Row],[Ventilation Standard]]&amp;SpaceTypesTable[[#This Row],[Ventilation Primary Space Type]]&amp;SpaceTypesTable[[#This Row],[Ventilation Secondary Space Type]]</f>
        <v>ASHRAE 62.1-2007Food and Beverage ServiceCafeteria/fast food dining</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ht="15" hidden="1">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s="70" t="str">
        <f>SpaceTypesTable[[#This Row],[Ventilation Standard]]&amp;SpaceTypesTable[[#This Row],[Ventilation Primary Space Type]]&amp;SpaceTypesTable[[#This Row],[Ventilation Secondary Space Type]]</f>
        <v>ASHRAE 62.1-2004Educational FacilitiesClassrooms (ages 5-8)</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ht="15" hidden="1">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s="70" t="str">
        <f>SpaceTypesTable[[#This Row],[Ventilation Standard]]&amp;SpaceTypesTable[[#This Row],[Ventilation Primary Space Type]]&amp;SpaceTypesTable[[#This Row],[Ventilation Secondary Space Type]]</f>
        <v>ASHRAE 62.1-1999EducationClassroom</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ht="15" hidden="1">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s="70" t="str">
        <f>SpaceTypesTable[[#This Row],[Ventilation Standard]]&amp;SpaceTypesTable[[#This Row],[Ventilation Primary Space Type]]&amp;SpaceTypesTable[[#This Row],[Ventilation Secondary Space Type]]</f>
        <v>ASHRAE 62.1-1999EducationClassroom</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ht="15" hidden="1">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s="70" t="str">
        <f>SpaceTypesTable[[#This Row],[Ventilation Standard]]&amp;SpaceTypesTable[[#This Row],[Ventilation Primary Space Type]]&amp;SpaceTypesTable[[#This Row],[Ventilation Secondary Space Type]]</f>
        <v>ASHRAE 62.1-1999EducationClassroom</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ht="15" hidden="1">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s="70" t="str">
        <f>SpaceTypesTable[[#This Row],[Ventilation Standard]]&amp;SpaceTypesTable[[#This Row],[Ventilation Primary Space Type]]&amp;SpaceTypesTable[[#This Row],[Ventilation Secondary Space Type]]</f>
        <v>ASHRAE 62.1-1999EducationClassroom</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ht="15" hidden="1">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s="70" t="str">
        <f>SpaceTypesTable[[#This Row],[Ventilation Standard]]&amp;SpaceTypesTable[[#This Row],[Ventilation Primary Space Type]]&amp;SpaceTypesTable[[#This Row],[Ventilation Secondary Space Type]]</f>
        <v>ASHRAE 62.1-1999EducationClassroom</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ht="15" hidden="1">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s="70" t="str">
        <f>SpaceTypesTable[[#This Row],[Ventilation Standard]]&amp;SpaceTypesTable[[#This Row],[Ventilation Primary Space Type]]&amp;SpaceTypesTable[[#This Row],[Ventilation Secondary Space Type]]</f>
        <v>ASHRAE 62.1-2004Educational FacilitiesClassrooms (age 9 plus)</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ht="15" hidden="1">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s="70" t="str">
        <f>SpaceTypesTable[[#This Row],[Ventilation Standard]]&amp;SpaceTypesTable[[#This Row],[Ventilation Primary Space Type]]&amp;SpaceTypesTable[[#This Row],[Ventilation Secondary Space Type]]</f>
        <v>ASHRAE 62.1-1999EducationClassroom</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ht="15" hidden="1">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s="70" t="str">
        <f>SpaceTypesTable[[#This Row],[Ventilation Standard]]&amp;SpaceTypesTable[[#This Row],[Ventilation Primary Space Type]]&amp;SpaceTypesTable[[#This Row],[Ventilation Secondary Space Type]]</f>
        <v>ASHRAE 62.1-1999EducationClassroom</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ht="15" hidden="1">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s="70" t="str">
        <f>SpaceTypesTable[[#This Row],[Ventilation Standard]]&amp;SpaceTypesTable[[#This Row],[Ventilation Primary Space Type]]&amp;SpaceTypesTable[[#This Row],[Ventilation Secondary Space Type]]</f>
        <v>ASHRAE 62.1-1999EducationClassroom</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ht="15" hidden="1">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s="70" t="str">
        <f>SpaceTypesTable[[#This Row],[Ventilation Standard]]&amp;SpaceTypesTable[[#This Row],[Ventilation Primary Space Type]]&amp;SpaceTypesTable[[#This Row],[Ventilation Secondary Space Type]]</f>
        <v>ASHRAE 62.1-1999EducationClassroom</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ht="15" hidden="1">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s="70" t="str">
        <f>SpaceTypesTable[[#This Row],[Ventilation Standard]]&amp;SpaceTypesTable[[#This Row],[Ventilation Primary Space Type]]&amp;SpaceTypesTable[[#This Row],[Ventilation Secondary Space Type]]</f>
        <v>ASHRAE 62.1-1999EducationClassroom</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ht="15" hidden="1">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s="70" t="str">
        <f>SpaceTypesTable[[#This Row],[Ventilation Standard]]&amp;SpaceTypesTable[[#This Row],[Ventilation Primary Space Type]]&amp;SpaceTypesTable[[#This Row],[Ventilation Secondary Space Type]]</f>
        <v>ASHRAE 62.1-2007Educational FacilitiesClassrooms (ages 5-8)</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ht="15" hidden="1">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s="70" t="str">
        <f>SpaceTypesTable[[#This Row],[Ventilation Standard]]&amp;SpaceTypesTable[[#This Row],[Ventilation Primary Space Type]]&amp;SpaceTypesTable[[#This Row],[Ventilation Secondary Space Type]]</f>
        <v>ASHRAE 62.1-2007Educational FacilitiesClassrooms (age 9 plus)</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ht="15" hidden="1">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s="70" t="str">
        <f>SpaceTypesTable[[#This Row],[Ventilation Standard]]&amp;SpaceTypesTable[[#This Row],[Ventilation Primary Space Type]]&amp;SpaceTypesTable[[#This Row],[Ventilation Secondary Space Type]]</f>
        <v>GGHC v2.2Health CareClean Utility / Workroom</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ht="15" hidden="1">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s="70" t="str">
        <f>SpaceTypesTable[[#This Row],[Ventilation Standard]]&amp;SpaceTypesTable[[#This Row],[Ventilation Primary Space Type]]&amp;SpaceTypesTable[[#This Row],[Ventilation Secondary Space Type]]</f>
        <v>GGHC v2.2Health CareClean Utility / Workroom</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ht="15" hidden="1">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s="70" t="str">
        <f>SpaceTypesTable[[#This Row],[Ventilation Standard]]&amp;SpaceTypesTable[[#This Row],[Ventilation Primary Space Type]]&amp;SpaceTypesTable[[#This Row],[Ventilation Secondary Space Type]]</f>
        <v>GGHC v2.2Health CareClean Utility / Workroom</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ht="15" hidden="1">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s="70" t="str">
        <f>SpaceTypesTable[[#This Row],[Ventilation Standard]]&amp;SpaceTypesTable[[#This Row],[Ventilation Primary Space Type]]&amp;SpaceTypesTable[[#This Row],[Ventilation Secondary Space Type]]</f>
        <v>GGHC v2.2Health CareClean Utility / Workroom</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ht="15" hidden="1">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s="70" t="str">
        <f>SpaceTypesTable[[#This Row],[Ventilation Standard]]&amp;SpaceTypesTable[[#This Row],[Ventilation Primary Space Type]]&amp;SpaceTypesTable[[#This Row],[Ventilation Secondary Space Type]]</f>
        <v>GGHC v2.2Health CareClean Utility / Workroom</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ht="15" hidden="1">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s="70" t="str">
        <f>SpaceTypesTable[[#This Row],[Ventilation Standard]]&amp;SpaceTypesTable[[#This Row],[Ventilation Primary Space Type]]&amp;SpaceTypesTable[[#This Row],[Ventilation Secondary Space Type]]</f>
        <v>GGHC v2.2Health CareClean Utility / Workroom</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ht="15" hidden="1">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s="70" t="str">
        <f>SpaceTypesTable[[#This Row],[Ventilation Standard]]&amp;SpaceTypesTable[[#This Row],[Ventilation Primary Space Type]]&amp;SpaceTypesTable[[#This Row],[Ventilation Secondary Space Type]]</f>
        <v>GGHC v2.2Health CareClean Utility / Workroom</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ht="15" hidden="1">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s="70" t="str">
        <f>SpaceTypesTable[[#This Row],[Ventilation Standard]]&amp;SpaceTypesTable[[#This Row],[Ventilation Primary Space Type]]&amp;SpaceTypesTable[[#This Row],[Ventilation Secondary Space Type]]</f>
        <v>ASHRAE 62.1-2004Office BuildingsOffice space</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ht="15" hidden="1">
      <c r="C112" s="3" t="s">
        <v>2144</v>
      </c>
      <c r="D112" t="s">
        <v>790</v>
      </c>
      <c r="E112" t="s">
        <v>750</v>
      </c>
      <c r="F112" t="s">
        <v>1007</v>
      </c>
      <c r="G112" t="s">
        <v>1032</v>
      </c>
      <c r="N112">
        <v>1.7270000000000001</v>
      </c>
      <c r="Q112">
        <v>0.4</v>
      </c>
      <c r="R112">
        <v>0.4</v>
      </c>
      <c r="S112">
        <v>0.2</v>
      </c>
      <c r="T112" t="s">
        <v>1046</v>
      </c>
      <c r="U112" t="s">
        <v>636</v>
      </c>
      <c r="V112" t="s">
        <v>565</v>
      </c>
      <c r="W112" t="s">
        <v>967</v>
      </c>
      <c r="X112" s="70" t="str">
        <f>SpaceTypesTable[[#This Row],[Ventilation Standard]]&amp;SpaceTypesTable[[#This Row],[Ventilation Primary Space Type]]&amp;SpaceTypesTable[[#This Row],[Ventilation Secondary Space Type]]</f>
        <v>ASHRAE 62.1-1999OfficesOffice Space</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ht="15" hidden="1">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s="70" t="str">
        <f>SpaceTypesTable[[#This Row],[Ventilation Standard]]&amp;SpaceTypesTable[[#This Row],[Ventilation Primary Space Type]]&amp;SpaceTypesTable[[#This Row],[Ventilation Secondary Space Type]]</f>
        <v>ASHRAE 62.1-1999OfficesOffice Space</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ht="15" hidden="1">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s="70" t="str">
        <f>SpaceTypesTable[[#This Row],[Ventilation Standard]]&amp;SpaceTypesTable[[#This Row],[Ventilation Primary Space Type]]&amp;SpaceTypesTable[[#This Row],[Ventilation Secondary Space Type]]</f>
        <v>ASHRAE 62.1-1999OfficesOffice Space</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ht="15">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s="70" t="str">
        <f>SpaceTypesTable[[#This Row],[Ventilation Standard]]&amp;SpaceTypesTable[[#This Row],[Ventilation Primary Space Type]]&amp;SpaceTypesTable[[#This Row],[Ventilation Secondary Space Type]]</f>
        <v>ASHRAE 62.1-1999OfficesOffice Space</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ht="15" hidden="1">
      <c r="C116" s="46" t="s">
        <v>2143</v>
      </c>
      <c r="D116" t="s">
        <v>790</v>
      </c>
      <c r="E116" t="s">
        <v>750</v>
      </c>
      <c r="F116" t="s">
        <v>1007</v>
      </c>
      <c r="G116" t="s">
        <v>1032</v>
      </c>
      <c r="N116">
        <v>2.09</v>
      </c>
      <c r="Q116">
        <v>0.4</v>
      </c>
      <c r="R116">
        <v>0.4</v>
      </c>
      <c r="S116">
        <v>0.2</v>
      </c>
      <c r="T116" t="s">
        <v>1046</v>
      </c>
      <c r="U116" t="s">
        <v>636</v>
      </c>
      <c r="V116" t="s">
        <v>565</v>
      </c>
      <c r="W116" t="s">
        <v>967</v>
      </c>
      <c r="X116" s="70" t="str">
        <f>SpaceTypesTable[[#This Row],[Ventilation Standard]]&amp;SpaceTypesTable[[#This Row],[Ventilation Primary Space Type]]&amp;SpaceTypesTable[[#This Row],[Ventilation Secondary Space Type]]</f>
        <v>ASHRAE 62.1-1999OfficesOffice Space</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ht="15" hidden="1">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s="70" t="str">
        <f>SpaceTypesTable[[#This Row],[Ventilation Standard]]&amp;SpaceTypesTable[[#This Row],[Ventilation Primary Space Type]]&amp;SpaceTypesTable[[#This Row],[Ventilation Secondary Space Type]]</f>
        <v>ASHRAE 62.1-2007Office BuildingsOffice space</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ht="15" hidden="1">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s="70" t="str">
        <f>SpaceTypesTable[[#This Row],[Ventilation Standard]]&amp;SpaceTypesTable[[#This Row],[Ventilation Primary Space Type]]&amp;SpaceTypesTable[[#This Row],[Ventilation Secondary Space Type]]</f>
        <v>ASHRAE 62.1-2004GeneralConference/meeting</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ht="15" hidden="1">
      <c r="C119" s="3" t="s">
        <v>2144</v>
      </c>
      <c r="D119" t="s">
        <v>790</v>
      </c>
      <c r="E119" t="s">
        <v>750</v>
      </c>
      <c r="F119" t="s">
        <v>805</v>
      </c>
      <c r="G119" t="s">
        <v>1035</v>
      </c>
      <c r="N119">
        <v>1.84</v>
      </c>
      <c r="Q119">
        <v>0.4</v>
      </c>
      <c r="R119">
        <v>0.4</v>
      </c>
      <c r="S119">
        <v>0.2</v>
      </c>
      <c r="T119" t="s">
        <v>1046</v>
      </c>
      <c r="U119" t="s">
        <v>636</v>
      </c>
      <c r="V119" t="s">
        <v>565</v>
      </c>
      <c r="W119" t="s">
        <v>561</v>
      </c>
      <c r="X119" s="70" t="str">
        <f>SpaceTypesTable[[#This Row],[Ventilation Standard]]&amp;SpaceTypesTable[[#This Row],[Ventilation Primary Space Type]]&amp;SpaceTypesTable[[#This Row],[Ventilation Secondary Space Type]]</f>
        <v>ASHRAE 62.1-1999OfficesConference rooms</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ht="15" hidden="1">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s="70" t="str">
        <f>SpaceTypesTable[[#This Row],[Ventilation Standard]]&amp;SpaceTypesTable[[#This Row],[Ventilation Primary Space Type]]&amp;SpaceTypesTable[[#This Row],[Ventilation Secondary Space Type]]</f>
        <v>ASHRAE 62.1-1999OfficesConference rooms</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ht="15" hidden="1">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s="70" t="str">
        <f>SpaceTypesTable[[#This Row],[Ventilation Standard]]&amp;SpaceTypesTable[[#This Row],[Ventilation Primary Space Type]]&amp;SpaceTypesTable[[#This Row],[Ventilation Secondary Space Type]]</f>
        <v>ASHRAE 62.1-1999OfficesConference rooms</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ht="15">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s="70" t="str">
        <f>SpaceTypesTable[[#This Row],[Ventilation Standard]]&amp;SpaceTypesTable[[#This Row],[Ventilation Primary Space Type]]&amp;SpaceTypesTable[[#This Row],[Ventilation Secondary Space Type]]</f>
        <v>ASHRAE 62.1-1999OfficesConference rooms</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ht="15" hidden="1">
      <c r="C123" s="46" t="s">
        <v>2143</v>
      </c>
      <c r="D123" t="s">
        <v>790</v>
      </c>
      <c r="E123" s="70" t="s">
        <v>750</v>
      </c>
      <c r="F123" s="70" t="s">
        <v>805</v>
      </c>
      <c r="G123" t="s">
        <v>1035</v>
      </c>
      <c r="N123">
        <v>2.4700000000000002</v>
      </c>
      <c r="Q123">
        <v>0.4</v>
      </c>
      <c r="R123">
        <v>0.4</v>
      </c>
      <c r="S123">
        <v>0.2</v>
      </c>
      <c r="T123" t="s">
        <v>1046</v>
      </c>
      <c r="U123" t="s">
        <v>636</v>
      </c>
      <c r="V123" t="s">
        <v>565</v>
      </c>
      <c r="W123" t="s">
        <v>561</v>
      </c>
      <c r="X123" s="70" t="str">
        <f>SpaceTypesTable[[#This Row],[Ventilation Standard]]&amp;SpaceTypesTable[[#This Row],[Ventilation Primary Space Type]]&amp;SpaceTypesTable[[#This Row],[Ventilation Secondary Space Type]]</f>
        <v>ASHRAE 62.1-1999OfficesConference rooms</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ht="15" hidden="1">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s="70" t="str">
        <f>SpaceTypesTable[[#This Row],[Ventilation Standard]]&amp;SpaceTypesTable[[#This Row],[Ventilation Primary Space Type]]&amp;SpaceTypesTable[[#This Row],[Ventilation Secondary Space Type]]</f>
        <v>ASHRAE 62.1-2004GeneralConference/meeting</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ht="15" hidden="1">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s="70" t="str">
        <f>SpaceTypesTable[[#This Row],[Ventilation Standard]]&amp;SpaceTypesTable[[#This Row],[Ventilation Primary Space Type]]&amp;SpaceTypesTable[[#This Row],[Ventilation Secondary Space Type]]</f>
        <v>ASHRAE 62.1-1999Hotels, Motels, Resorts, DormitoriesConference rooms</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ht="15" hidden="1">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s="70" t="str">
        <f>SpaceTypesTable[[#This Row],[Ventilation Standard]]&amp;SpaceTypesTable[[#This Row],[Ventilation Primary Space Type]]&amp;SpaceTypesTable[[#This Row],[Ventilation Secondary Space Type]]</f>
        <v>ASHRAE 62.1-1999Hotels, Motels, Resorts, DormitoriesConference rooms</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ht="15" hidden="1">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s="70" t="str">
        <f>SpaceTypesTable[[#This Row],[Ventilation Standard]]&amp;SpaceTypesTable[[#This Row],[Ventilation Primary Space Type]]&amp;SpaceTypesTable[[#This Row],[Ventilation Secondary Space Type]]</f>
        <v>ASHRAE 62.1-1999Hotels, Motels, Resorts, DormitoriesConference rooms</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ht="15" hidden="1">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s="70" t="str">
        <f>SpaceTypesTable[[#This Row],[Ventilation Standard]]&amp;SpaceTypesTable[[#This Row],[Ventilation Primary Space Type]]&amp;SpaceTypesTable[[#This Row],[Ventilation Secondary Space Type]]</f>
        <v>ASHRAE 62.1-1999Hotels, Motels, Resorts, DormitoriesConference rooms</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ht="15" hidden="1">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s="70" t="str">
        <f>SpaceTypesTable[[#This Row],[Ventilation Standard]]&amp;SpaceTypesTable[[#This Row],[Ventilation Primary Space Type]]&amp;SpaceTypesTable[[#This Row],[Ventilation Secondary Space Type]]</f>
        <v>ASHRAE 62.1-1999Hotels, Motels, Resorts, DormitoriesConference rooms</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ht="15" hidden="1">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s="70" t="str">
        <f>SpaceTypesTable[[#This Row],[Ventilation Standard]]&amp;SpaceTypesTable[[#This Row],[Ventilation Primary Space Type]]&amp;SpaceTypesTable[[#This Row],[Ventilation Secondary Space Type]]</f>
        <v>ASHRAE 62.1-2007GeneralConference/meeting</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ht="15" hidden="1">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s="70" t="str">
        <f>SpaceTypesTable[[#This Row],[Ventilation Standard]]&amp;SpaceTypesTable[[#This Row],[Ventilation Primary Space Type]]&amp;SpaceTypesTable[[#This Row],[Ventilation Secondary Space Type]]</f>
        <v>ASHRAE 62.1-2007GeneralConference/meeting</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ht="15" hidden="1">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s="70" t="str">
        <f>SpaceTypesTable[[#This Row],[Ventilation Standard]]&amp;SpaceTypesTable[[#This Row],[Ventilation Primary Space Type]]&amp;SpaceTypesTable[[#This Row],[Ventilation Secondary Space Type]]</f>
        <v>ASHRAE 62.1-1999Public SpacesCorridors and utilities</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ht="15" hidden="1">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s="70" t="str">
        <f>SpaceTypesTable[[#This Row],[Ventilation Standard]]&amp;SpaceTypesTable[[#This Row],[Ventilation Primary Space Type]]&amp;SpaceTypesTable[[#This Row],[Ventilation Secondary Space Type]]</f>
        <v>ASHRAE 62.1-1999Public SpacesCorridors and utilities</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ht="15" hidden="1">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s="70"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ht="15" hidden="1">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s="70" t="str">
        <f>SpaceTypesTable[[#This Row],[Ventilation Standard]]&amp;SpaceTypesTable[[#This Row],[Ventilation Primary Space Type]]&amp;SpaceTypesTable[[#This Row],[Ventilation Secondary Space Type]]</f>
        <v>ASHRAE 62.1-1999Public SpacesCorridors and utilities</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ht="15" hidden="1">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s="70" t="str">
        <f>SpaceTypesTable[[#This Row],[Ventilation Standard]]&amp;SpaceTypesTable[[#This Row],[Ventilation Primary Space Type]]&amp;SpaceTypesTable[[#This Row],[Ventilation Secondary Space Type]]</f>
        <v>ASHRAE 62.1-1999Public SpacesCorridors and utilities</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ht="15" hidden="1">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s="70" t="str">
        <f>SpaceTypesTable[[#This Row],[Ventilation Standard]]&amp;SpaceTypesTable[[#This Row],[Ventilation Primary Space Type]]&amp;SpaceTypesTable[[#This Row],[Ventilation Secondary Space Type]]</f>
        <v>ASHRAE 62.1-2004GeneralCorridors</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ht="15" hidden="1">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s="70" t="str">
        <f>SpaceTypesTable[[#This Row],[Ventilation Standard]]&amp;SpaceTypesTable[[#This Row],[Ventilation Primary Space Type]]&amp;SpaceTypesTable[[#This Row],[Ventilation Secondary Space Type]]</f>
        <v>ASHRAE 62.1-1999Public SpacesCorridors and utilities</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ht="15" hidden="1">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s="70"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ht="15" hidden="1">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s="70" t="str">
        <f>SpaceTypesTable[[#This Row],[Ventilation Standard]]&amp;SpaceTypesTable[[#This Row],[Ventilation Primary Space Type]]&amp;SpaceTypesTable[[#This Row],[Ventilation Secondary Space Type]]</f>
        <v>ASHRAE 62.1-1999Public SpacesCorridors and utilities</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ht="15" hidden="1">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s="70" t="str">
        <f>SpaceTypesTable[[#This Row],[Ventilation Standard]]&amp;SpaceTypesTable[[#This Row],[Ventilation Primary Space Type]]&amp;SpaceTypesTable[[#This Row],[Ventilation Secondary Space Type]]</f>
        <v>ASHRAE 62.1-1999Public SpacesCorridors and utilities</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ht="15" hidden="1">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s="70" t="str">
        <f>SpaceTypesTable[[#This Row],[Ventilation Standard]]&amp;SpaceTypesTable[[#This Row],[Ventilation Primary Space Type]]&amp;SpaceTypesTable[[#This Row],[Ventilation Secondary Space Type]]</f>
        <v>ASHRAE 62.1-1999Public SpacesCorridors and utilities</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ht="15" hidden="1">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s="70" t="str">
        <f>SpaceTypesTable[[#This Row],[Ventilation Standard]]&amp;SpaceTypesTable[[#This Row],[Ventilation Primary Space Type]]&amp;SpaceTypesTable[[#This Row],[Ventilation Secondary Space Type]]</f>
        <v>ASHRAE 62.1-2004GeneralCorridors</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ht="15" hidden="1">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s="70" t="str">
        <f>SpaceTypesTable[[#This Row],[Ventilation Standard]]&amp;SpaceTypesTable[[#This Row],[Ventilation Primary Space Type]]&amp;SpaceTypesTable[[#This Row],[Ventilation Secondary Space Type]]</f>
        <v>ASHRAE 62.1-2004GeneralCorridors</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3247</v>
      </c>
      <c r="AR144" t="s">
        <v>3248</v>
      </c>
      <c r="AU144" t="str">
        <f>IF(SpaceTypesTable[[#This Row],[Peak Flow Rate (gal/h)]]=0,"",SpaceTypesTable[[#This Row],[Peak Flow Rate (gal/h)]]/SpaceTypesTable[[#This Row],[area (ft^2)]])</f>
        <v/>
      </c>
      <c r="BE144" t="str">
        <f t="shared" si="11"/>
        <v/>
      </c>
    </row>
    <row r="145" spans="1:57" ht="15" hidden="1">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s="70"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3247</v>
      </c>
      <c r="AR145" s="70" t="s">
        <v>3248</v>
      </c>
      <c r="AU145" t="str">
        <f>IF(SpaceTypesTable[[#This Row],[Peak Flow Rate (gal/h)]]=0,"",SpaceTypesTable[[#This Row],[Peak Flow Rate (gal/h)]]/SpaceTypesTable[[#This Row],[area (ft^2)]])</f>
        <v/>
      </c>
      <c r="BE145" t="str">
        <f t="shared" si="11"/>
        <v/>
      </c>
    </row>
    <row r="146" spans="1:57" ht="15" hidden="1">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s="70"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3247</v>
      </c>
      <c r="AR146" s="70" t="s">
        <v>3248</v>
      </c>
      <c r="AU146" t="str">
        <f>IF(SpaceTypesTable[[#This Row],[Peak Flow Rate (gal/h)]]=0,"",SpaceTypesTable[[#This Row],[Peak Flow Rate (gal/h)]]/SpaceTypesTable[[#This Row],[area (ft^2)]])</f>
        <v/>
      </c>
      <c r="BE146" t="str">
        <f t="shared" si="11"/>
        <v/>
      </c>
    </row>
    <row r="147" spans="1:57" ht="15" hidden="1">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s="70"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3247</v>
      </c>
      <c r="AR147" s="70" t="s">
        <v>3248</v>
      </c>
      <c r="AU147" t="str">
        <f>IF(SpaceTypesTable[[#This Row],[Peak Flow Rate (gal/h)]]=0,"",SpaceTypesTable[[#This Row],[Peak Flow Rate (gal/h)]]/SpaceTypesTable[[#This Row],[area (ft^2)]])</f>
        <v/>
      </c>
      <c r="BE147" t="str">
        <f t="shared" si="11"/>
        <v/>
      </c>
    </row>
    <row r="148" spans="1:57" ht="15" hidden="1">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s="70"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3247</v>
      </c>
      <c r="AR148" s="70" t="s">
        <v>3248</v>
      </c>
      <c r="AU148" t="str">
        <f>IF(SpaceTypesTable[[#This Row],[Peak Flow Rate (gal/h)]]=0,"",SpaceTypesTable[[#This Row],[Peak Flow Rate (gal/h)]]/SpaceTypesTable[[#This Row],[area (ft^2)]])</f>
        <v/>
      </c>
      <c r="BE148" t="str">
        <f t="shared" si="11"/>
        <v/>
      </c>
    </row>
    <row r="149" spans="1:57" ht="15" hidden="1">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s="70"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3247</v>
      </c>
      <c r="AR149" s="70" t="s">
        <v>3248</v>
      </c>
      <c r="AU149" t="str">
        <f>IF(SpaceTypesTable[[#This Row],[Peak Flow Rate (gal/h)]]=0,"",SpaceTypesTable[[#This Row],[Peak Flow Rate (gal/h)]]/SpaceTypesTable[[#This Row],[area (ft^2)]])</f>
        <v/>
      </c>
      <c r="BE149" t="str">
        <f t="shared" si="11"/>
        <v/>
      </c>
    </row>
    <row r="150" spans="1:57" ht="15" hidden="1">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s="70" t="str">
        <f>SpaceTypesTable[[#This Row],[Ventilation Standard]]&amp;SpaceTypesTable[[#This Row],[Ventilation Primary Space Type]]&amp;SpaceTypesTable[[#This Row],[Ventilation Secondary Space Type]]</f>
        <v>ASHRAE 62.1-2004GeneralCorridors</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ht="15" hidden="1">
      <c r="C151" s="3" t="s">
        <v>2144</v>
      </c>
      <c r="D151" t="s">
        <v>790</v>
      </c>
      <c r="E151" t="s">
        <v>750</v>
      </c>
      <c r="F151" t="s">
        <v>804</v>
      </c>
      <c r="G151" t="s">
        <v>1027</v>
      </c>
      <c r="N151">
        <v>0.78500000000000003</v>
      </c>
      <c r="Q151">
        <v>0.4</v>
      </c>
      <c r="R151">
        <v>0.4</v>
      </c>
      <c r="S151">
        <v>0.2</v>
      </c>
      <c r="T151" t="s">
        <v>1046</v>
      </c>
      <c r="U151" t="s">
        <v>636</v>
      </c>
      <c r="V151" t="s">
        <v>569</v>
      </c>
      <c r="W151" t="s">
        <v>570</v>
      </c>
      <c r="X151" s="70" t="str">
        <f>SpaceTypesTable[[#This Row],[Ventilation Standard]]&amp;SpaceTypesTable[[#This Row],[Ventilation Primary Space Type]]&amp;SpaceTypesTable[[#This Row],[Ventilation Secondary Space Type]]</f>
        <v>ASHRAE 62.1-1999Public SpacesCorridors and utilities</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ht="15" hidden="1">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s="70" t="str">
        <f>SpaceTypesTable[[#This Row],[Ventilation Standard]]&amp;SpaceTypesTable[[#This Row],[Ventilation Primary Space Type]]&amp;SpaceTypesTable[[#This Row],[Ventilation Secondary Space Type]]</f>
        <v>ASHRAE 62.1-1999Public SpacesCorridors and utilities</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ht="15" hidden="1">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s="70" t="str">
        <f>SpaceTypesTable[[#This Row],[Ventilation Standard]]&amp;SpaceTypesTable[[#This Row],[Ventilation Primary Space Type]]&amp;SpaceTypesTable[[#This Row],[Ventilation Secondary Space Type]]</f>
        <v>ASHRAE 62.1-1999Public SpacesCorridors and utilities</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ht="15">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s="70" t="str">
        <f>SpaceTypesTable[[#This Row],[Ventilation Standard]]&amp;SpaceTypesTable[[#This Row],[Ventilation Primary Space Type]]&amp;SpaceTypesTable[[#This Row],[Ventilation Secondary Space Type]]</f>
        <v>ASHRAE 62.1-1999Public SpacesCorridors and utilities</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ht="15" hidden="1">
      <c r="C155" s="46" t="s">
        <v>2143</v>
      </c>
      <c r="D155" t="s">
        <v>790</v>
      </c>
      <c r="E155" t="s">
        <v>750</v>
      </c>
      <c r="F155" t="s">
        <v>804</v>
      </c>
      <c r="G155" t="s">
        <v>1027</v>
      </c>
      <c r="N155">
        <v>0.95</v>
      </c>
      <c r="Q155">
        <v>0.4</v>
      </c>
      <c r="R155">
        <v>0.4</v>
      </c>
      <c r="S155">
        <v>0.2</v>
      </c>
      <c r="T155" t="s">
        <v>1046</v>
      </c>
      <c r="U155" t="s">
        <v>636</v>
      </c>
      <c r="V155" t="s">
        <v>569</v>
      </c>
      <c r="W155" t="s">
        <v>570</v>
      </c>
      <c r="X155" s="70" t="str">
        <f>SpaceTypesTable[[#This Row],[Ventilation Standard]]&amp;SpaceTypesTable[[#This Row],[Ventilation Primary Space Type]]&amp;SpaceTypesTable[[#This Row],[Ventilation Secondary Space Type]]</f>
        <v>ASHRAE 62.1-1999Public SpacesCorridors and utilities</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ht="15" hidden="1">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s="70" t="str">
        <f>SpaceTypesTable[[#This Row],[Ventilation Standard]]&amp;SpaceTypesTable[[#This Row],[Ventilation Primary Space Type]]&amp;SpaceTypesTable[[#This Row],[Ventilation Secondary Space Type]]</f>
        <v>ASHRAE 62.1-2004GeneralCorridors</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ht="15" hidden="1">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s="70" t="str">
        <f>SpaceTypesTable[[#This Row],[Ventilation Standard]]&amp;SpaceTypesTable[[#This Row],[Ventilation Primary Space Type]]&amp;SpaceTypesTable[[#This Row],[Ventilation Secondary Space Type]]</f>
        <v>ASHRAE 62.1-1999EducationCorridors</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ht="15" hidden="1">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s="70" t="str">
        <f>SpaceTypesTable[[#This Row],[Ventilation Standard]]&amp;SpaceTypesTable[[#This Row],[Ventilation Primary Space Type]]&amp;SpaceTypesTable[[#This Row],[Ventilation Secondary Space Type]]</f>
        <v>ASHRAE 62.1-1999EducationCorridors</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ht="15" hidden="1">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s="70" t="str">
        <f>SpaceTypesTable[[#This Row],[Ventilation Standard]]&amp;SpaceTypesTable[[#This Row],[Ventilation Primary Space Type]]&amp;SpaceTypesTable[[#This Row],[Ventilation Secondary Space Type]]</f>
        <v>ASHRAE 62.1-1999EducationCorridors</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ht="15" hidden="1">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s="70" t="str">
        <f>SpaceTypesTable[[#This Row],[Ventilation Standard]]&amp;SpaceTypesTable[[#This Row],[Ventilation Primary Space Type]]&amp;SpaceTypesTable[[#This Row],[Ventilation Secondary Space Type]]</f>
        <v>ASHRAE 62.1-1999EducationCorridors</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ht="15" hidden="1">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s="70" t="str">
        <f>SpaceTypesTable[[#This Row],[Ventilation Standard]]&amp;SpaceTypesTable[[#This Row],[Ventilation Primary Space Type]]&amp;SpaceTypesTable[[#This Row],[Ventilation Secondary Space Type]]</f>
        <v>ASHRAE 62.1-1999EducationCorridors</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ht="15" hidden="1">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s="70" t="str">
        <f>SpaceTypesTable[[#This Row],[Ventilation Standard]]&amp;SpaceTypesTable[[#This Row],[Ventilation Primary Space Type]]&amp;SpaceTypesTable[[#This Row],[Ventilation Secondary Space Type]]</f>
        <v>ASHRAE 62.1-2004GeneralCorridors</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ht="15" hidden="1">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s="70" t="str">
        <f>SpaceTypesTable[[#This Row],[Ventilation Standard]]&amp;SpaceTypesTable[[#This Row],[Ventilation Primary Space Type]]&amp;SpaceTypesTable[[#This Row],[Ventilation Secondary Space Type]]</f>
        <v>ASHRAE 62.1-1999EducationCorridors</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ht="15" hidden="1">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s="70" t="str">
        <f>SpaceTypesTable[[#This Row],[Ventilation Standard]]&amp;SpaceTypesTable[[#This Row],[Ventilation Primary Space Type]]&amp;SpaceTypesTable[[#This Row],[Ventilation Secondary Space Type]]</f>
        <v>ASHRAE 62.1-1999EducationCorridors</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ht="15" hidden="1">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s="70" t="str">
        <f>SpaceTypesTable[[#This Row],[Ventilation Standard]]&amp;SpaceTypesTable[[#This Row],[Ventilation Primary Space Type]]&amp;SpaceTypesTable[[#This Row],[Ventilation Secondary Space Type]]</f>
        <v>ASHRAE 62.1-1999EducationCorridors</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ht="15" hidden="1">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s="70" t="str">
        <f>SpaceTypesTable[[#This Row],[Ventilation Standard]]&amp;SpaceTypesTable[[#This Row],[Ventilation Primary Space Type]]&amp;SpaceTypesTable[[#This Row],[Ventilation Secondary Space Type]]</f>
        <v>ASHRAE 62.1-1999EducationCorridors</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ht="15" hidden="1">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s="70" t="str">
        <f>SpaceTypesTable[[#This Row],[Ventilation Standard]]&amp;SpaceTypesTable[[#This Row],[Ventilation Primary Space Type]]&amp;SpaceTypesTable[[#This Row],[Ventilation Secondary Space Type]]</f>
        <v>ASHRAE 62.1-1999EducationCorridors</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ht="15" hidden="1">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s="70" t="str">
        <f>SpaceTypesTable[[#This Row],[Ventilation Standard]]&amp;SpaceTypesTable[[#This Row],[Ventilation Primary Space Type]]&amp;SpaceTypesTable[[#This Row],[Ventilation Secondary Space Type]]</f>
        <v>ASHRAE 62.1-2004GeneralCorridors</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ht="15" hidden="1">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s="70" t="str">
        <f>SpaceTypesTable[[#This Row],[Ventilation Standard]]&amp;SpaceTypesTable[[#This Row],[Ventilation Primary Space Type]]&amp;SpaceTypesTable[[#This Row],[Ventilation Secondary Space Type]]</f>
        <v>ASHRAE 62.1-1999Public SpacesCorridors and utilities</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ht="15" hidden="1">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s="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ht="15" hidden="1">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s="70"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ht="15" hidden="1">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s="70"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ht="15" hidden="1">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s="70"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ht="15" hidden="1">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s="70" t="str">
        <f>SpaceTypesTable[[#This Row],[Ventilation Standard]]&amp;SpaceTypesTable[[#This Row],[Ventilation Primary Space Type]]&amp;SpaceTypesTable[[#This Row],[Ventilation Secondary Space Type]]</f>
        <v>ASHRAE 62.1-2007GeneralCorridors</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ht="15" hidden="1">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s="70" t="str">
        <f>SpaceTypesTable[[#This Row],[Ventilation Standard]]&amp;SpaceTypesTable[[#This Row],[Ventilation Primary Space Type]]&amp;SpaceTypesTable[[#This Row],[Ventilation Secondary Space Type]]</f>
        <v>ASHRAE 62.1-2007GeneralCorridors</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ht="15" hidden="1">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s="70" t="str">
        <f>SpaceTypesTable[[#This Row],[Ventilation Standard]]&amp;SpaceTypesTable[[#This Row],[Ventilation Primary Space Type]]&amp;SpaceTypesTable[[#This Row],[Ventilation Secondary Space Type]]</f>
        <v>ASHRAE 62.1-2007GeneralCorridors</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3247</v>
      </c>
      <c r="AR176" s="70" t="s">
        <v>3248</v>
      </c>
      <c r="AU176" t="s">
        <v>997</v>
      </c>
      <c r="BE176" t="s">
        <v>997</v>
      </c>
    </row>
    <row r="177" spans="1:58" ht="15" hidden="1">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s="70" t="str">
        <f>SpaceTypesTable[[#This Row],[Ventilation Standard]]&amp;SpaceTypesTable[[#This Row],[Ventilation Primary Space Type]]&amp;SpaceTypesTable[[#This Row],[Ventilation Secondary Space Type]]</f>
        <v>ASHRAE 62.1-2007GeneralCorridors</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ht="15" hidden="1">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s="70" t="str">
        <f>SpaceTypesTable[[#This Row],[Ventilation Standard]]&amp;SpaceTypesTable[[#This Row],[Ventilation Primary Space Type]]&amp;SpaceTypesTable[[#This Row],[Ventilation Secondary Space Type]]</f>
        <v>ASHRAE 62.1-2007GeneralCorridors</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ht="15" hidden="1">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s="70" t="str">
        <f>SpaceTypesTable[[#This Row],[Ventilation Standard]]&amp;SpaceTypesTable[[#This Row],[Ventilation Primary Space Type]]&amp;SpaceTypesTable[[#This Row],[Ventilation Secondary Space Type]]</f>
        <v>ASHRAE 62.1-2007GeneralCorridors</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ht="15" hidden="1">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s="70" t="str">
        <f>SpaceTypesTable[[#This Row],[Ventilation Standard]]&amp;SpaceTypesTable[[#This Row],[Ventilation Primary Space Type]]&amp;SpaceTypesTable[[#This Row],[Ventilation Secondary Space Type]]</f>
        <v>ASHRAE 62.1-2007GeneralCorridors</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ht="15" hidden="1">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s="70" t="str">
        <f>SpaceTypesTable[[#This Row],[Ventilation Standard]]&amp;SpaceTypesTable[[#This Row],[Ventilation Primary Space Type]]&amp;SpaceTypesTable[[#This Row],[Ventilation Secondary Space Type]]</f>
        <v>ASHRAE 62.1-2004RetailSupermarket</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ht="15" hidden="1">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s="70" t="str">
        <f>SpaceTypesTable[[#This Row],[Ventilation Standard]]&amp;SpaceTypesTable[[#This Row],[Ventilation Primary Space Type]]&amp;SpaceTypesTable[[#This Row],[Ventilation Secondary Space Type]]</f>
        <v>ASHRAE 62.1-1999Specialty ShopsSupermarket</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ht="15" hidden="1">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s="70" t="str">
        <f>SpaceTypesTable[[#This Row],[Ventilation Standard]]&amp;SpaceTypesTable[[#This Row],[Ventilation Primary Space Type]]&amp;SpaceTypesTable[[#This Row],[Ventilation Secondary Space Type]]</f>
        <v>ASHRAE 62.1-1999Specialty ShopsSupermarket</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ht="15" hidden="1">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s="70" t="str">
        <f>SpaceTypesTable[[#This Row],[Ventilation Standard]]&amp;SpaceTypesTable[[#This Row],[Ventilation Primary Space Type]]&amp;SpaceTypesTable[[#This Row],[Ventilation Secondary Space Type]]</f>
        <v>ASHRAE 62.1-1999Specialty ShopsSupermarket</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ht="15" hidden="1">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s="70" t="str">
        <f>SpaceTypesTable[[#This Row],[Ventilation Standard]]&amp;SpaceTypesTable[[#This Row],[Ventilation Primary Space Type]]&amp;SpaceTypesTable[[#This Row],[Ventilation Secondary Space Type]]</f>
        <v>ASHRAE 62.1-1999Specialty ShopsSupermarket</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ht="15" hidden="1">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s="70" t="str">
        <f>SpaceTypesTable[[#This Row],[Ventilation Standard]]&amp;SpaceTypesTable[[#This Row],[Ventilation Primary Space Type]]&amp;SpaceTypesTable[[#This Row],[Ventilation Secondary Space Type]]</f>
        <v>ASHRAE 62.1-1999Specialty ShopsSupermarket</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ht="15" hidden="1">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s="70" t="str">
        <f>SpaceTypesTable[[#This Row],[Ventilation Standard]]&amp;SpaceTypesTable[[#This Row],[Ventilation Primary Space Type]]&amp;SpaceTypesTable[[#This Row],[Ventilation Secondary Space Type]]</f>
        <v>ASHRAE 62.1-2007RetailSupermarket</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ht="15" hidden="1">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s="70" t="str">
        <f>SpaceTypesTable[[#This Row],[Ventilation Standard]]&amp;SpaceTypesTable[[#This Row],[Ventilation Primary Space Type]]&amp;SpaceTypesTable[[#This Row],[Ventilation Secondary Space Type]]</f>
        <v>ASHRAE 62.1-1999Food and Beverage ServiceDining Rooms</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ht="15" hidden="1">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s="70" t="str">
        <f>SpaceTypesTable[[#This Row],[Ventilation Standard]]&amp;SpaceTypesTable[[#This Row],[Ventilation Primary Space Type]]&amp;SpaceTypesTable[[#This Row],[Ventilation Secondary Space Type]]</f>
        <v>ASHRAE 62.1-1999Food and Beverage ServiceDining Rooms</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ht="15" hidden="1">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s="70" t="str">
        <f>SpaceTypesTable[[#This Row],[Ventilation Standard]]&amp;SpaceTypesTable[[#This Row],[Ventilation Primary Space Type]]&amp;SpaceTypesTable[[#This Row],[Ventilation Secondary Space Type]]</f>
        <v>ASHRAE 62.1-1999Food and Beverage ServiceDining Rooms</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ht="15" hidden="1">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s="70" t="str">
        <f>SpaceTypesTable[[#This Row],[Ventilation Standard]]&amp;SpaceTypesTable[[#This Row],[Ventilation Primary Space Type]]&amp;SpaceTypesTable[[#This Row],[Ventilation Secondary Space Type]]</f>
        <v>ASHRAE 62.1-1999Food and Beverage ServiceDining Rooms</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ht="15" hidden="1">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s="70" t="str">
        <f>SpaceTypesTable[[#This Row],[Ventilation Standard]]&amp;SpaceTypesTable[[#This Row],[Ventilation Primary Space Type]]&amp;SpaceTypesTable[[#This Row],[Ventilation Secondary Space Type]]</f>
        <v>ASHRAE 62.1-1999Food and Beverage ServiceDining Rooms</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ht="15" hidden="1">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s="70" t="str">
        <f>SpaceTypesTable[[#This Row],[Ventilation Standard]]&amp;SpaceTypesTable[[#This Row],[Ventilation Primary Space Type]]&amp;SpaceTypesTable[[#This Row],[Ventilation Secondary Space Type]]</f>
        <v>ASHRAE 62.1-2004Food and Beverage ServiceRestaurant dining rooms</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ht="15" hidden="1">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s="70" t="str">
        <f>SpaceTypesTable[[#This Row],[Ventilation Standard]]&amp;SpaceTypesTable[[#This Row],[Ventilation Primary Space Type]]&amp;SpaceTypesTable[[#This Row],[Ventilation Secondary Space Type]]</f>
        <v>ASHRAE 62.1-1999Food and Beverage ServiceDining Rooms</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ht="15" hidden="1">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s="70" t="str">
        <f>SpaceTypesTable[[#This Row],[Ventilation Standard]]&amp;SpaceTypesTable[[#This Row],[Ventilation Primary Space Type]]&amp;SpaceTypesTable[[#This Row],[Ventilation Secondary Space Type]]</f>
        <v>ASHRAE 62.1-1999Food and Beverage ServiceDining Rooms</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ht="15" hidden="1">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s="70" t="str">
        <f>SpaceTypesTable[[#This Row],[Ventilation Standard]]&amp;SpaceTypesTable[[#This Row],[Ventilation Primary Space Type]]&amp;SpaceTypesTable[[#This Row],[Ventilation Secondary Space Type]]</f>
        <v>ASHRAE 62.1-1999Food and Beverage ServiceDining Rooms</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ht="15" hidden="1">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s="70" t="str">
        <f>SpaceTypesTable[[#This Row],[Ventilation Standard]]&amp;SpaceTypesTable[[#This Row],[Ventilation Primary Space Type]]&amp;SpaceTypesTable[[#This Row],[Ventilation Secondary Space Type]]</f>
        <v>ASHRAE 62.1-1999Food and Beverage ServiceDining Rooms</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ht="15" hidden="1">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s="70" t="str">
        <f>SpaceTypesTable[[#This Row],[Ventilation Standard]]&amp;SpaceTypesTable[[#This Row],[Ventilation Primary Space Type]]&amp;SpaceTypesTable[[#This Row],[Ventilation Secondary Space Type]]</f>
        <v>ASHRAE 62.1-1999Food and Beverage ServiceDining Rooms</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ht="15" hidden="1">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s="70" t="str">
        <f>SpaceTypesTable[[#This Row],[Ventilation Standard]]&amp;SpaceTypesTable[[#This Row],[Ventilation Primary Space Type]]&amp;SpaceTypesTable[[#This Row],[Ventilation Secondary Space Type]]</f>
        <v>ASHRAE 62.1-2004Food and Beverage ServiceCafeteria/fast food dining</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ht="15" hidden="1">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s="70" t="str">
        <f>SpaceTypesTable[[#This Row],[Ventilation Standard]]&amp;SpaceTypesTable[[#This Row],[Ventilation Primary Space Type]]&amp;SpaceTypesTable[[#This Row],[Ventilation Secondary Space Type]]</f>
        <v>ASHRAE 62.1-2004Food and Beverage ServiceCafeteria/fast food dining</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ht="15" hidden="1">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s="70" t="str">
        <f>SpaceTypesTable[[#This Row],[Ventilation Standard]]&amp;SpaceTypesTable[[#This Row],[Ventilation Primary Space Type]]&amp;SpaceTypesTable[[#This Row],[Ventilation Secondary Space Type]]</f>
        <v>ASHRAE 62.1-1999Food and Beverage ServiceCafeteria, fast food</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ht="15" hidden="1">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s="70" t="str">
        <f>SpaceTypesTable[[#This Row],[Ventilation Standard]]&amp;SpaceTypesTable[[#This Row],[Ventilation Primary Space Type]]&amp;SpaceTypesTable[[#This Row],[Ventilation Secondary Space Type]]</f>
        <v>ASHRAE 62.1-1999Food and Beverage ServiceCafeteria, fast food</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ht="15" hidden="1">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s="70" t="str">
        <f>SpaceTypesTable[[#This Row],[Ventilation Standard]]&amp;SpaceTypesTable[[#This Row],[Ventilation Primary Space Type]]&amp;SpaceTypesTable[[#This Row],[Ventilation Secondary Space Type]]</f>
        <v>ASHRAE 62.1-1999Food and Beverage ServiceCafeteria, fast food</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ht="15" hidden="1">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s="70" t="str">
        <f>SpaceTypesTable[[#This Row],[Ventilation Standard]]&amp;SpaceTypesTable[[#This Row],[Ventilation Primary Space Type]]&amp;SpaceTypesTable[[#This Row],[Ventilation Secondary Space Type]]</f>
        <v>ASHRAE 62.1-1999Food and Beverage ServiceCafeteria, fast food</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ht="15" hidden="1">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s="70" t="str">
        <f>SpaceTypesTable[[#This Row],[Ventilation Standard]]&amp;SpaceTypesTable[[#This Row],[Ventilation Primary Space Type]]&amp;SpaceTypesTable[[#This Row],[Ventilation Secondary Space Type]]</f>
        <v>ASHRAE 62.1-1999Food and Beverage ServiceCafeteria, fast food</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ht="15" hidden="1">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s="70" t="str">
        <f>SpaceTypesTable[[#This Row],[Ventilation Standard]]&amp;SpaceTypesTable[[#This Row],[Ventilation Primary Space Type]]&amp;SpaceTypesTable[[#This Row],[Ventilation Secondary Space Type]]</f>
        <v>ASHRAE 62.1-2007Food and Beverage ServiceRestaurant dining rooms</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ht="15" hidden="1">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s="70" t="str">
        <f>SpaceTypesTable[[#This Row],[Ventilation Standard]]&amp;SpaceTypesTable[[#This Row],[Ventilation Primary Space Type]]&amp;SpaceTypesTable[[#This Row],[Ventilation Secondary Space Type]]</f>
        <v>ASHRAE 62.1-2007Food and Beverage ServiceCafeteria/fast food dining</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ht="15" hidden="1">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s="70" t="str">
        <f>SpaceTypesTable[[#This Row],[Ventilation Standard]]&amp;SpaceTypesTable[[#This Row],[Ventilation Primary Space Type]]&amp;SpaceTypesTable[[#This Row],[Ventilation Secondary Space Type]]</f>
        <v>ASHRAE 62.1-2007Food and Beverage ServiceCafeteria/fast food dining</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ht="15" hidden="1">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s="70" t="str">
        <f>SpaceTypesTable[[#This Row],[Ventilation Standard]]&amp;SpaceTypesTable[[#This Row],[Ventilation Primary Space Type]]&amp;SpaceTypesTable[[#This Row],[Ventilation Secondary Space Type]]</f>
        <v>ASHRAE 62.1-2004Hospitals, Nursing and Convalescent HomesPatient rooms</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ht="15" hidden="1">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s="70" t="str">
        <f>SpaceTypesTable[[#This Row],[Ventilation Standard]]&amp;SpaceTypesTable[[#This Row],[Ventilation Primary Space Type]]&amp;SpaceTypesTable[[#This Row],[Ventilation Secondary Space Type]]</f>
        <v>ASHRAE 62.1-1999Hotels, Motels, Resorts, DormitoriesDormitory sleeping areas</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ht="15" hidden="1">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s="70" t="str">
        <f>SpaceTypesTable[[#This Row],[Ventilation Standard]]&amp;SpaceTypesTable[[#This Row],[Ventilation Primary Space Type]]&amp;SpaceTypesTable[[#This Row],[Ventilation Secondary Space Type]]</f>
        <v>ASHRAE 62.1-1999Hotels, Motels, Resorts, DormitoriesDormitory sleeping areas</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ht="15" hidden="1">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s="70" t="str">
        <f>SpaceTypesTable[[#This Row],[Ventilation Standard]]&amp;SpaceTypesTable[[#This Row],[Ventilation Primary Space Type]]&amp;SpaceTypesTable[[#This Row],[Ventilation Secondary Space Type]]</f>
        <v>ASHRAE 62.1-1999Hotels, Motels, Resorts, DormitoriesDormitory sleeping areas</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ht="15" hidden="1">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s="70" t="str">
        <f>SpaceTypesTable[[#This Row],[Ventilation Standard]]&amp;SpaceTypesTable[[#This Row],[Ventilation Primary Space Type]]&amp;SpaceTypesTable[[#This Row],[Ventilation Secondary Space Type]]</f>
        <v>ASHRAE 62.1-1999Hotels, Motels, Resorts, DormitoriesDormitory sleeping areas</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ht="15" hidden="1">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s="70" t="str">
        <f>SpaceTypesTable[[#This Row],[Ventilation Standard]]&amp;SpaceTypesTable[[#This Row],[Ventilation Primary Space Type]]&amp;SpaceTypesTable[[#This Row],[Ventilation Secondary Space Type]]</f>
        <v>ASHRAE 62.1-1999Hotels, Motels, Resorts, DormitoriesDormitory sleeping areas</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ht="15" hidden="1">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s="70" t="str">
        <f>SpaceTypesTable[[#This Row],[Ventilation Standard]]&amp;SpaceTypesTable[[#This Row],[Ventilation Primary Space Type]]&amp;SpaceTypesTable[[#This Row],[Ventilation Secondary Space Type]]</f>
        <v>ASHRAE 62.1-2007Hospitals, Nursing and Convalescent HomesPatient rooms</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ht="15" hidden="1">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s="70" t="str">
        <f>SpaceTypesTable[[#This Row],[Ventilation Standard]]&amp;SpaceTypesTable[[#This Row],[Ventilation Primary Space Type]]&amp;SpaceTypesTable[[#This Row],[Ventilation Secondary Space Type]]</f>
        <v>ASHRAE 62.1-2004GeneralStorage rooms</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ht="15" hidden="1">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s="70" t="str">
        <f>SpaceTypesTable[[#This Row],[Ventilation Standard]]&amp;SpaceTypesTable[[#This Row],[Ventilation Primary Space Type]]&amp;SpaceTypesTable[[#This Row],[Ventilation Secondary Space Type]]</f>
        <v>ASHRAE 62.1-1999Retail Stores, Sales Floors, and Show Room FloorsShipping and receiving</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ht="15" hidden="1">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s="70" t="str">
        <f>SpaceTypesTable[[#This Row],[Ventilation Standard]]&amp;SpaceTypesTable[[#This Row],[Ventilation Primary Space Type]]&amp;SpaceTypesTable[[#This Row],[Ventilation Secondary Space Type]]</f>
        <v>ASHRAE 62.1-1999Retail Stores, Sales Floors, and Show Room FloorsShipping and receiving</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ht="15" hidden="1">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s="70" t="str">
        <f>SpaceTypesTable[[#This Row],[Ventilation Standard]]&amp;SpaceTypesTable[[#This Row],[Ventilation Primary Space Type]]&amp;SpaceTypesTable[[#This Row],[Ventilation Secondary Space Type]]</f>
        <v>ASHRAE 62.1-1999Retail Stores, Sales Floors, and Show Room FloorsShipping and receiving</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ht="15" hidden="1">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s="70" t="str">
        <f>SpaceTypesTable[[#This Row],[Ventilation Standard]]&amp;SpaceTypesTable[[#This Row],[Ventilation Primary Space Type]]&amp;SpaceTypesTable[[#This Row],[Ventilation Secondary Space Type]]</f>
        <v>ASHRAE 62.1-1999Retail Stores, Sales Floors, and Show Room FloorsShipping and receiving</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ht="15" hidden="1">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s="70" t="str">
        <f>SpaceTypesTable[[#This Row],[Ventilation Standard]]&amp;SpaceTypesTable[[#This Row],[Ventilation Primary Space Type]]&amp;SpaceTypesTable[[#This Row],[Ventilation Secondary Space Type]]</f>
        <v>ASHRAE 62.1-1999Retail Stores, Sales Floors, and Show Room FloorsShipping and receiving</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ht="15" hidden="1">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s="70" t="str">
        <f>SpaceTypesTable[[#This Row],[Ventilation Standard]]&amp;SpaceTypesTable[[#This Row],[Ventilation Primary Space Type]]&amp;SpaceTypesTable[[#This Row],[Ventilation Secondary Space Type]]</f>
        <v>ASHRAE 62.1-2007GeneralStorage rooms</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ht="15" hidden="1">
      <c r="C223" s="3" t="s">
        <v>2144</v>
      </c>
      <c r="D223" t="s">
        <v>790</v>
      </c>
      <c r="E223" t="s">
        <v>750</v>
      </c>
      <c r="F223" t="s">
        <v>844</v>
      </c>
      <c r="G223" t="s">
        <v>1038</v>
      </c>
      <c r="N223" s="70">
        <v>2.355</v>
      </c>
      <c r="Q223">
        <v>0.4</v>
      </c>
      <c r="R223">
        <v>0.4</v>
      </c>
      <c r="S223">
        <v>0.2</v>
      </c>
      <c r="T223" t="s">
        <v>1046</v>
      </c>
      <c r="U223" t="s">
        <v>636</v>
      </c>
      <c r="V223" t="s">
        <v>565</v>
      </c>
      <c r="W223" t="s">
        <v>967</v>
      </c>
      <c r="X223" s="70"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ht="15" hidden="1">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s="70" t="str">
        <f>SpaceTypesTable[[#This Row],[Ventilation Standard]]&amp;SpaceTypesTable[[#This Row],[Ventilation Primary Space Type]]&amp;SpaceTypesTable[[#This Row],[Ventilation Secondary Space Type]]</f>
        <v>ASHRAE 62.1-2004GeneralStorage rooms</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ht="15" hidden="1">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s="70"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ht="15" hidden="1">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s="70" t="str">
        <f>SpaceTypesTable[[#This Row],[Ventilation Standard]]&amp;SpaceTypesTable[[#This Row],[Ventilation Primary Space Type]]&amp;SpaceTypesTable[[#This Row],[Ventilation Secondary Space Type]]</f>
        <v>ASHRAE 62.1-1999OfficesOffice Space</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ht="15">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s="70" t="str">
        <f>SpaceTypesTable[[#This Row],[Ventilation Standard]]&amp;SpaceTypesTable[[#This Row],[Ventilation Primary Space Type]]&amp;SpaceTypesTable[[#This Row],[Ventilation Secondary Space Type]]</f>
        <v>ASHRAE 62.1-1999OfficesOffice Space</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ht="15" hidden="1">
      <c r="C228" s="46" t="s">
        <v>2143</v>
      </c>
      <c r="D228" t="s">
        <v>790</v>
      </c>
      <c r="E228" t="s">
        <v>750</v>
      </c>
      <c r="F228" t="s">
        <v>844</v>
      </c>
      <c r="G228" t="s">
        <v>1038</v>
      </c>
      <c r="N228" s="70">
        <v>2.85</v>
      </c>
      <c r="Q228">
        <v>0.4</v>
      </c>
      <c r="R228">
        <v>0.4</v>
      </c>
      <c r="S228">
        <v>0.2</v>
      </c>
      <c r="T228" t="s">
        <v>1046</v>
      </c>
      <c r="U228" t="s">
        <v>636</v>
      </c>
      <c r="V228" t="s">
        <v>565</v>
      </c>
      <c r="W228" t="s">
        <v>967</v>
      </c>
      <c r="X228" s="70" t="str">
        <f>SpaceTypesTable[[#This Row],[Ventilation Standard]]&amp;SpaceTypesTable[[#This Row],[Ventilation Primary Space Type]]&amp;SpaceTypesTable[[#This Row],[Ventilation Secondary Space Type]]</f>
        <v>ASHRAE 62.1-1999OfficesOffice Space</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ht="15" hidden="1">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s="70" t="str">
        <f>SpaceTypesTable[[#This Row],[Ventilation Standard]]&amp;SpaceTypesTable[[#This Row],[Ventilation Primary Space Type]]&amp;SpaceTypesTable[[#This Row],[Ventilation Secondary Space Type]]</f>
        <v>GGHC v2.2Health CareMechanical Equipment Room</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ht="15" hidden="1">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s="70" t="str">
        <f>SpaceTypesTable[[#This Row],[Ventilation Standard]]&amp;SpaceTypesTable[[#This Row],[Ventilation Primary Space Type]]&amp;SpaceTypesTable[[#This Row],[Ventilation Secondary Space Type]]</f>
        <v>GGHC v2.2Health CareMechanical Equipment Room</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ht="15" hidden="1">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s="70" t="str">
        <f>SpaceTypesTable[[#This Row],[Ventilation Standard]]&amp;SpaceTypesTable[[#This Row],[Ventilation Primary Space Type]]&amp;SpaceTypesTable[[#This Row],[Ventilation Secondary Space Type]]</f>
        <v>GGHC v2.2Health CareMechanical Equipment Room</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ht="15" hidden="1">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s="70" t="str">
        <f>SpaceTypesTable[[#This Row],[Ventilation Standard]]&amp;SpaceTypesTable[[#This Row],[Ventilation Primary Space Type]]&amp;SpaceTypesTable[[#This Row],[Ventilation Secondary Space Type]]</f>
        <v>GGHC v2.2Health CareMechanical Equipment Room</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ht="15" hidden="1">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s="70" t="str">
        <f>SpaceTypesTable[[#This Row],[Ventilation Standard]]&amp;SpaceTypesTable[[#This Row],[Ventilation Primary Space Type]]&amp;SpaceTypesTable[[#This Row],[Ventilation Secondary Space Type]]</f>
        <v>GGHC v2.2Health CareMechanical Equipment Room</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ht="15" hidden="1">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s="70" t="str">
        <f>SpaceTypesTable[[#This Row],[Ventilation Standard]]&amp;SpaceTypesTable[[#This Row],[Ventilation Primary Space Type]]&amp;SpaceTypesTable[[#This Row],[Ventilation Secondary Space Type]]</f>
        <v>GGHC v2.2Health CareMechanical Equipment Room</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ht="15" hidden="1">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s="70" t="str">
        <f>SpaceTypesTable[[#This Row],[Ventilation Standard]]&amp;SpaceTypesTable[[#This Row],[Ventilation Primary Space Type]]&amp;SpaceTypesTable[[#This Row],[Ventilation Secondary Space Type]]</f>
        <v>ASHRAE 62.1-2007GeneralStorage rooms</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ht="15" hidden="1">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s="70" t="str">
        <f>SpaceTypesTable[[#This Row],[Ventilation Standard]]&amp;SpaceTypesTable[[#This Row],[Ventilation Primary Space Type]]&amp;SpaceTypesTable[[#This Row],[Ventilation Secondary Space Type]]</f>
        <v>GGHC v2.2Health CareMechanical Equipment Room</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ht="15" hidden="1">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s="70" t="str">
        <f>SpaceTypesTable[[#This Row],[Ventilation Standard]]&amp;SpaceTypesTable[[#This Row],[Ventilation Primary Space Type]]&amp;SpaceTypesTable[[#This Row],[Ventilation Secondary Space Type]]</f>
        <v>ASHRAE 62.1-2004RetailGeneral Sales</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ht="15" hidden="1">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s="70" t="str">
        <f>SpaceTypesTable[[#This Row],[Ventilation Standard]]&amp;SpaceTypesTable[[#This Row],[Ventilation Primary Space Type]]&amp;SpaceTypesTable[[#This Row],[Ventilation Secondary Space Type]]</f>
        <v>ASHRAE 62.1-1999Retail Stores, Sales Floors, and Show Room FloorsBasement and street</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ht="15" hidden="1">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s="70" t="str">
        <f>SpaceTypesTable[[#This Row],[Ventilation Standard]]&amp;SpaceTypesTable[[#This Row],[Ventilation Primary Space Type]]&amp;SpaceTypesTable[[#This Row],[Ventilation Secondary Space Type]]</f>
        <v>ASHRAE 62.1-1999Retail Stores, Sales Floors, and Show Room FloorsBasement and street</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ht="15" hidden="1">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s="70" t="str">
        <f>SpaceTypesTable[[#This Row],[Ventilation Standard]]&amp;SpaceTypesTable[[#This Row],[Ventilation Primary Space Type]]&amp;SpaceTypesTable[[#This Row],[Ventilation Secondary Space Type]]</f>
        <v>ASHRAE 62.1-1999Retail Stores, Sales Floors, and Show Room FloorsBasement and street</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ht="15" hidden="1">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s="70" t="str">
        <f>SpaceTypesTable[[#This Row],[Ventilation Standard]]&amp;SpaceTypesTable[[#This Row],[Ventilation Primary Space Type]]&amp;SpaceTypesTable[[#This Row],[Ventilation Secondary Space Type]]</f>
        <v>ASHRAE 62.1-1999Retail Stores, Sales Floors, and Show Room FloorsBasement and street</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ht="15" hidden="1">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s="70" t="str">
        <f>SpaceTypesTable[[#This Row],[Ventilation Standard]]&amp;SpaceTypesTable[[#This Row],[Ventilation Primary Space Type]]&amp;SpaceTypesTable[[#This Row],[Ventilation Secondary Space Type]]</f>
        <v>ASHRAE 62.1-1999Retail Stores, Sales Floors, and Show Room FloorsBasement and street</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ht="15" hidden="1">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s="70" t="str">
        <f>SpaceTypesTable[[#This Row],[Ventilation Standard]]&amp;SpaceTypesTable[[#This Row],[Ventilation Primary Space Type]]&amp;SpaceTypesTable[[#This Row],[Ventilation Secondary Space Type]]</f>
        <v>ASHRAE 62.1-2007RetailGeneral Sales</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ht="15" hidden="1">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s="70" t="str">
        <f>SpaceTypesTable[[#This Row],[Ventilation Standard]]&amp;SpaceTypesTable[[#This Row],[Ventilation Primary Space Type]]&amp;SpaceTypesTable[[#This Row],[Ventilation Secondary Space Type]]</f>
        <v>AIA 2001Surgery and Critical CareER Waiting Room</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ht="15" hidden="1">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s="70" t="str">
        <f>SpaceTypesTable[[#This Row],[Ventilation Standard]]&amp;SpaceTypesTable[[#This Row],[Ventilation Primary Space Type]]&amp;SpaceTypesTable[[#This Row],[Ventilation Secondary Space Type]]</f>
        <v>AIA 2001Surgery and Critical CareER Waiting Room</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ht="15" hidden="1">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s="70" t="str">
        <f>SpaceTypesTable[[#This Row],[Ventilation Standard]]&amp;SpaceTypesTable[[#This Row],[Ventilation Primary Space Type]]&amp;SpaceTypesTable[[#This Row],[Ventilation Secondary Space Type]]</f>
        <v>AIA 2001Surgery and Critical CareER Waiting Room</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ht="15" hidden="1">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s="70" t="str">
        <f>SpaceTypesTable[[#This Row],[Ventilation Standard]]&amp;SpaceTypesTable[[#This Row],[Ventilation Primary Space Type]]&amp;SpaceTypesTable[[#This Row],[Ventilation Secondary Space Type]]</f>
        <v>AIA 2001Surgery and Critical CareER Waiting Room</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ht="15" hidden="1">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s="70" t="str">
        <f>SpaceTypesTable[[#This Row],[Ventilation Standard]]&amp;SpaceTypesTable[[#This Row],[Ventilation Primary Space Type]]&amp;SpaceTypesTable[[#This Row],[Ventilation Secondary Space Type]]</f>
        <v>AIA 2001Surgery and Critical CareER Waiting Room</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ht="15" hidden="1">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s="70" t="str">
        <f>SpaceTypesTable[[#This Row],[Ventilation Standard]]&amp;SpaceTypesTable[[#This Row],[Ventilation Primary Space Type]]&amp;SpaceTypesTable[[#This Row],[Ventilation Secondary Space Type]]</f>
        <v>AIA 2001Surgery and Critical CareER Waiting Room</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ht="15" hidden="1">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s="70" t="str">
        <f>SpaceTypesTable[[#This Row],[Ventilation Standard]]&amp;SpaceTypesTable[[#This Row],[Ventilation Primary Space Type]]&amp;SpaceTypesTable[[#This Row],[Ventilation Secondary Space Type]]</f>
        <v>AIA 2001Surgery and Critical CareER Waiting Room</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ht="15" hidden="1">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s="70" t="str">
        <f>SpaceTypesTable[[#This Row],[Ventilation Standard]]&amp;SpaceTypesTable[[#This Row],[Ventilation Primary Space Type]]&amp;SpaceTypesTable[[#This Row],[Ventilation Secondary Space Type]]</f>
        <v>AIA 2001Surgery and Critical CareER Waiting Room</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ht="15" hidden="1">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s="70" t="str">
        <f>SpaceTypesTable[[#This Row],[Ventilation Standard]]&amp;SpaceTypesTable[[#This Row],[Ventilation Primary Space Type]]&amp;SpaceTypesTable[[#This Row],[Ventilation Secondary Space Type]]</f>
        <v>AIA 2001Surgery and Critical CareER Waiting Room</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ht="15" hidden="1">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s="70" t="str">
        <f>SpaceTypesTable[[#This Row],[Ventilation Standard]]&amp;SpaceTypesTable[[#This Row],[Ventilation Primary Space Type]]&amp;SpaceTypesTable[[#This Row],[Ventilation Secondary Space Type]]</f>
        <v>AIA 2001Surgery and Critical CareER Waiting Room</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ht="15" hidden="1">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s="70" t="str">
        <f>SpaceTypesTable[[#This Row],[Ventilation Standard]]&amp;SpaceTypesTable[[#This Row],[Ventilation Primary Space Type]]&amp;SpaceTypesTable[[#This Row],[Ventilation Secondary Space Type]]</f>
        <v>AIA 2001Surgery and Critical CareER Waiting Room</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ht="15" hidden="1">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s="70" t="str">
        <f>SpaceTypesTable[[#This Row],[Ventilation Standard]]&amp;SpaceTypesTable[[#This Row],[Ventilation Primary Space Type]]&amp;SpaceTypesTable[[#This Row],[Ventilation Secondary Space Type]]</f>
        <v>AIA 2001Surgery and Critical CareER Waiting Room</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ht="15" hidden="1">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s="70" t="str">
        <f>SpaceTypesTable[[#This Row],[Ventilation Standard]]&amp;SpaceTypesTable[[#This Row],[Ventilation Primary Space Type]]&amp;SpaceTypesTable[[#This Row],[Ventilation Secondary Space Type]]</f>
        <v>AIA 2001Surgery and Critical CareER Waiting Room</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ht="15" hidden="1">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s="70" t="str">
        <f>SpaceTypesTable[[#This Row],[Ventilation Standard]]&amp;SpaceTypesTable[[#This Row],[Ventilation Primary Space Type]]&amp;SpaceTypesTable[[#This Row],[Ventilation Secondary Space Type]]</f>
        <v>AIA 2001Surgery and Critical CareER Waiting Room</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ht="15" hidden="1">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s="70" t="str">
        <f>SpaceTypesTable[[#This Row],[Ventilation Standard]]&amp;SpaceTypesTable[[#This Row],[Ventilation Primary Space Type]]&amp;SpaceTypesTable[[#This Row],[Ventilation Secondary Space Type]]</f>
        <v>AIA 2001Surgery and Critical CareER Waiting Room</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ht="15" hidden="1">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s="70" t="str">
        <f>SpaceTypesTable[[#This Row],[Ventilation Standard]]&amp;SpaceTypesTable[[#This Row],[Ventilation Primary Space Type]]&amp;SpaceTypesTable[[#This Row],[Ventilation Secondary Space Type]]</f>
        <v>AIA 2001Surgery and Critical CareER Waiting Room</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ht="15" hidden="1">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s="70" t="str">
        <f>SpaceTypesTable[[#This Row],[Ventilation Standard]]&amp;SpaceTypesTable[[#This Row],[Ventilation Primary Space Type]]&amp;SpaceTypesTable[[#This Row],[Ventilation Secondary Space Type]]</f>
        <v>AIA 2001Surgery and Critical CareER Waiting Room</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ht="15" hidden="1">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s="70" t="str">
        <f>SpaceTypesTable[[#This Row],[Ventilation Standard]]&amp;SpaceTypesTable[[#This Row],[Ventilation Primary Space Type]]&amp;SpaceTypesTable[[#This Row],[Ventilation Secondary Space Type]]</f>
        <v>AIA 2001Surgery and Critical CareER Waiting Room</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ht="15" hidden="1">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s="70" t="str">
        <f>SpaceTypesTable[[#This Row],[Ventilation Standard]]&amp;SpaceTypesTable[[#This Row],[Ventilation Primary Space Type]]&amp;SpaceTypesTable[[#This Row],[Ventilation Secondary Space Type]]</f>
        <v>AIA 2001Surgery and Critical CareER Waiting Room</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ht="15" hidden="1">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s="70" t="str">
        <f>SpaceTypesTable[[#This Row],[Ventilation Standard]]&amp;SpaceTypesTable[[#This Row],[Ventilation Primary Space Type]]&amp;SpaceTypesTable[[#This Row],[Ventilation Secondary Space Type]]</f>
        <v>AIA 2001Surgery and Critical CareER Waiting Room</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ht="15" hidden="1">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s="70" t="str">
        <f>SpaceTypesTable[[#This Row],[Ventilation Standard]]&amp;SpaceTypesTable[[#This Row],[Ventilation Primary Space Type]]&amp;SpaceTypesTable[[#This Row],[Ventilation Secondary Space Type]]</f>
        <v>AIA 2001Surgery and Critical CareER Waiting Room</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ht="15" hidden="1">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s="70" t="str">
        <f>SpaceTypesTable[[#This Row],[Ventilation Standard]]&amp;SpaceTypesTable[[#This Row],[Ventilation Primary Space Type]]&amp;SpaceTypesTable[[#This Row],[Ventilation Secondary Space Type]]</f>
        <v>AIA 2001Surgery and Critical CareER Waiting Room</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ht="15" hidden="1">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s="70" t="str">
        <f>SpaceTypesTable[[#This Row],[Ventilation Standard]]&amp;SpaceTypesTable[[#This Row],[Ventilation Primary Space Type]]&amp;SpaceTypesTable[[#This Row],[Ventilation Secondary Space Type]]</f>
        <v>AIA 2001Surgery and Critical CareER Waiting Room</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ht="15" hidden="1">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s="70" t="str">
        <f>SpaceTypesTable[[#This Row],[Ventilation Standard]]&amp;SpaceTypesTable[[#This Row],[Ventilation Primary Space Type]]&amp;SpaceTypesTable[[#This Row],[Ventilation Secondary Space Type]]</f>
        <v>AIA 2001Surgery and Critical CareER Waiting Room</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ht="15" hidden="1">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s="70" t="str">
        <f>SpaceTypesTable[[#This Row],[Ventilation Standard]]&amp;SpaceTypesTable[[#This Row],[Ventilation Primary Space Type]]&amp;SpaceTypesTable[[#This Row],[Ventilation Secondary Space Type]]</f>
        <v>AIA 2001Surgery and Critical CareER Waiting Room</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ht="15" hidden="1">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s="70" t="str">
        <f>SpaceTypesTable[[#This Row],[Ventilation Standard]]&amp;SpaceTypesTable[[#This Row],[Ventilation Primary Space Type]]&amp;SpaceTypesTable[[#This Row],[Ventilation Secondary Space Type]]</f>
        <v>AIA 2001Surgery and Critical CareER Waiting Room</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ht="15" hidden="1">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s="70" t="str">
        <f>SpaceTypesTable[[#This Row],[Ventilation Standard]]&amp;SpaceTypesTable[[#This Row],[Ventilation Primary Space Type]]&amp;SpaceTypesTable[[#This Row],[Ventilation Secondary Space Type]]</f>
        <v>AIA 2001Surgery and Critical CareER Waiting Room</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ht="15" hidden="1">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s="70" t="str">
        <f>SpaceTypesTable[[#This Row],[Ventilation Standard]]&amp;SpaceTypesTable[[#This Row],[Ventilation Primary Space Type]]&amp;SpaceTypesTable[[#This Row],[Ventilation Secondary Space Type]]</f>
        <v>AIA 2001Surgery and Critical CareER Waiting Room</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ht="15" hidden="1">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s="70" t="str">
        <f>SpaceTypesTable[[#This Row],[Ventilation Standard]]&amp;SpaceTypesTable[[#This Row],[Ventilation Primary Space Type]]&amp;SpaceTypesTable[[#This Row],[Ventilation Secondary Space Type]]</f>
        <v>GGHC v2.2Health CareSpecial Procedure Room, Diagnostic</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ht="15" hidden="1">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s="70" t="str">
        <f>SpaceTypesTable[[#This Row],[Ventilation Standard]]&amp;SpaceTypesTable[[#This Row],[Ventilation Primary Space Type]]&amp;SpaceTypesTable[[#This Row],[Ventilation Secondary Space Type]]</f>
        <v>GGHC v2.2Health CareSpecial Procedure Room, Diagnostic</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ht="15" hidden="1">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s="70" t="str">
        <f>SpaceTypesTable[[#This Row],[Ventilation Standard]]&amp;SpaceTypesTable[[#This Row],[Ventilation Primary Space Type]]&amp;SpaceTypesTable[[#This Row],[Ventilation Secondary Space Type]]</f>
        <v>GGHC v2.2Health CareSpecial Procedure Room, Diagnostic</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ht="15" hidden="1">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s="70" t="str">
        <f>SpaceTypesTable[[#This Row],[Ventilation Standard]]&amp;SpaceTypesTable[[#This Row],[Ventilation Primary Space Type]]&amp;SpaceTypesTable[[#This Row],[Ventilation Secondary Space Type]]</f>
        <v>GGHC v2.2Health CareSpecial Procedure Room, Diagnostic</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ht="15" hidden="1">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s="70" t="str">
        <f>SpaceTypesTable[[#This Row],[Ventilation Standard]]&amp;SpaceTypesTable[[#This Row],[Ventilation Primary Space Type]]&amp;SpaceTypesTable[[#This Row],[Ventilation Secondary Space Type]]</f>
        <v>GGHC v2.2Health CareSpecial Procedure Room, Diagnostic</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ht="15" hidden="1">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s="70" t="str">
        <f>SpaceTypesTable[[#This Row],[Ventilation Standard]]&amp;SpaceTypesTable[[#This Row],[Ventilation Primary Space Type]]&amp;SpaceTypesTable[[#This Row],[Ventilation Secondary Space Type]]</f>
        <v>GGHC v2.2Health CareSpecial Procedure Room, Diagnostic</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ht="15" hidden="1">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s="70" t="str">
        <f>SpaceTypesTable[[#This Row],[Ventilation Standard]]&amp;SpaceTypesTable[[#This Row],[Ventilation Primary Space Type]]&amp;SpaceTypesTable[[#This Row],[Ventilation Secondary Space Type]]</f>
        <v>GGHC v2.2Health CareSpecial Procedure Room, Diagnostic</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ht="15" hidden="1">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s="70" t="str">
        <f>SpaceTypesTable[[#This Row],[Ventilation Standard]]&amp;SpaceTypesTable[[#This Row],[Ventilation Primary Space Type]]&amp;SpaceTypesTable[[#This Row],[Ventilation Secondary Space Type]]</f>
        <v>ASHRAE 62.1-2004Sports and EntertainmentHealth club/weight rooms</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ht="15" hidden="1">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s="70" t="str">
        <f>SpaceTypesTable[[#This Row],[Ventilation Standard]]&amp;SpaceTypesTable[[#This Row],[Ventilation Primary Space Type]]&amp;SpaceTypesTable[[#This Row],[Ventilation Secondary Space Type]]</f>
        <v>ASHRAE 62.1-1999Sports and AmusementPlaying floors (gymnasium)</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ht="15" hidden="1">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s="70" t="str">
        <f>SpaceTypesTable[[#This Row],[Ventilation Standard]]&amp;SpaceTypesTable[[#This Row],[Ventilation Primary Space Type]]&amp;SpaceTypesTable[[#This Row],[Ventilation Secondary Space Type]]</f>
        <v>ASHRAE 62.1-1999Sports and AmusementPlaying floors (gymnasium)</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ht="15" hidden="1">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s="70" t="str">
        <f>SpaceTypesTable[[#This Row],[Ventilation Standard]]&amp;SpaceTypesTable[[#This Row],[Ventilation Primary Space Type]]&amp;SpaceTypesTable[[#This Row],[Ventilation Secondary Space Type]]</f>
        <v>ASHRAE 62.1-1999Sports and AmusementPlaying floors (gymnasium)</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ht="15" hidden="1">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s="70" t="str">
        <f>SpaceTypesTable[[#This Row],[Ventilation Standard]]&amp;SpaceTypesTable[[#This Row],[Ventilation Primary Space Type]]&amp;SpaceTypesTable[[#This Row],[Ventilation Secondary Space Type]]</f>
        <v>ASHRAE 62.1-1999Sports and AmusementPlaying floors (gymnasium)</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ht="15" hidden="1">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s="70" t="str">
        <f>SpaceTypesTable[[#This Row],[Ventilation Standard]]&amp;SpaceTypesTable[[#This Row],[Ventilation Primary Space Type]]&amp;SpaceTypesTable[[#This Row],[Ventilation Secondary Space Type]]</f>
        <v>ASHRAE 62.1-1999Sports and AmusementPlaying floors (gymnasium)</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ht="15" hidden="1">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s="70" t="str">
        <f>SpaceTypesTable[[#This Row],[Ventilation Standard]]&amp;SpaceTypesTable[[#This Row],[Ventilation Primary Space Type]]&amp;SpaceTypesTable[[#This Row],[Ventilation Secondary Space Type]]</f>
        <v>ASHRAE 62.1-2007Sports and EntertainmentHealth club/weight rooms</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ht="15" hidden="1">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s="70" t="str">
        <f>SpaceTypesTable[[#This Row],[Ventilation Standard]]&amp;SpaceTypesTable[[#This Row],[Ventilation Primary Space Type]]&amp;SpaceTypesTable[[#This Row],[Ventilation Secondary Space Type]]</f>
        <v>ASHRAE 62.1-2004Miscellaneous SpacesWarehouses</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ht="15" hidden="1">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s="70" t="str">
        <f>SpaceTypesTable[[#This Row],[Ventilation Standard]]&amp;SpaceTypesTable[[#This Row],[Ventilation Primary Space Type]]&amp;SpaceTypesTable[[#This Row],[Ventilation Secondary Space Type]]</f>
        <v>ASHRAE 62.1-1999Retail Stores, Sales Floors, and Show Room FloorsWarehouses</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ht="15" hidden="1">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s="70" t="str">
        <f>SpaceTypesTable[[#This Row],[Ventilation Standard]]&amp;SpaceTypesTable[[#This Row],[Ventilation Primary Space Type]]&amp;SpaceTypesTable[[#This Row],[Ventilation Secondary Space Type]]</f>
        <v>ASHRAE 62.1-1999Retail Stores, Sales Floors, and Show Room FloorsWarehouses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ht="15" hidden="1">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s="70" t="str">
        <f>SpaceTypesTable[[#This Row],[Ventilation Standard]]&amp;SpaceTypesTable[[#This Row],[Ventilation Primary Space Type]]&amp;SpaceTypesTable[[#This Row],[Ventilation Secondary Space Type]]</f>
        <v>ASHRAE 62.1-1999Retail Stores, Sales Floors, and Show Room FloorsWarehouses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ht="15" hidden="1">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s="70" t="str">
        <f>SpaceTypesTable[[#This Row],[Ventilation Standard]]&amp;SpaceTypesTable[[#This Row],[Ventilation Primary Space Type]]&amp;SpaceTypesTable[[#This Row],[Ventilation Secondary Space Type]]</f>
        <v>ASHRAE 62.1-1999Retail Stores, Sales Floors, and Show Room FloorsWarehouses</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ht="15" hidden="1">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s="70" t="str">
        <f>SpaceTypesTable[[#This Row],[Ventilation Standard]]&amp;SpaceTypesTable[[#This Row],[Ventilation Primary Space Type]]&amp;SpaceTypesTable[[#This Row],[Ventilation Secondary Space Type]]</f>
        <v>ASHRAE 62.1-1999Retail Stores, Sales Floors, and Show Room FloorsWarehouses</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ht="15" hidden="1">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s="70" t="str">
        <f>SpaceTypesTable[[#This Row],[Ventilation Standard]]&amp;SpaceTypesTable[[#This Row],[Ventilation Primary Space Type]]&amp;SpaceTypesTable[[#This Row],[Ventilation Secondary Space Type]]</f>
        <v>ASHRAE 62.1-2007Miscellaneous SpacesWarehouses</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ht="15" hidden="1">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s="70" t="str">
        <f>SpaceTypesTable[[#This Row],[Ventilation Standard]]&amp;SpaceTypesTable[[#This Row],[Ventilation Primary Space Type]]&amp;SpaceTypesTable[[#This Row],[Ventilation Secondary Space Type]]</f>
        <v>ASHRAE 62.1-2004Hotels, Motels, Resorts, DormitoriesLobbies/prefunction</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ht="15" hidden="1">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s="70" t="str">
        <f>SpaceTypesTable[[#This Row],[Ventilation Standard]]&amp;SpaceTypesTable[[#This Row],[Ventilation Primary Space Type]]&amp;SpaceTypesTable[[#This Row],[Ventilation Secondary Space Type]]</f>
        <v>ASHRAE 62.1-1999Hotels, Motels, Resorts, DormitoriesLobbies</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ht="15" hidden="1">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s="70" t="str">
        <f>SpaceTypesTable[[#This Row],[Ventilation Standard]]&amp;SpaceTypesTable[[#This Row],[Ventilation Primary Space Type]]&amp;SpaceTypesTable[[#This Row],[Ventilation Secondary Space Type]]</f>
        <v>ASHRAE 62.1-1999Hotels, Motels, Resorts, DormitoriesLobbies</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ht="15" hidden="1">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s="70" t="str">
        <f>SpaceTypesTable[[#This Row],[Ventilation Standard]]&amp;SpaceTypesTable[[#This Row],[Ventilation Primary Space Type]]&amp;SpaceTypesTable[[#This Row],[Ventilation Secondary Space Type]]</f>
        <v>ASHRAE 62.1-1999Hotels, Motels, Resorts, DormitoriesLobbies</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ht="15" hidden="1">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s="70" t="str">
        <f>SpaceTypesTable[[#This Row],[Ventilation Standard]]&amp;SpaceTypesTable[[#This Row],[Ventilation Primary Space Type]]&amp;SpaceTypesTable[[#This Row],[Ventilation Secondary Space Type]]</f>
        <v>ASHRAE 62.1-1999Hotels, Motels, Resorts, DormitoriesLobbies</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ht="15" hidden="1">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s="70" t="str">
        <f>SpaceTypesTable[[#This Row],[Ventilation Standard]]&amp;SpaceTypesTable[[#This Row],[Ventilation Primary Space Type]]&amp;SpaceTypesTable[[#This Row],[Ventilation Secondary Space Type]]</f>
        <v>ASHRAE 62.1-1999Hotels, Motels, Resorts, DormitoriesLobbies</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ht="15" hidden="1">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s="70" t="str">
        <f>SpaceTypesTable[[#This Row],[Ventilation Standard]]&amp;SpaceTypesTable[[#This Row],[Ventilation Primary Space Type]]&amp;SpaceTypesTable[[#This Row],[Ventilation Secondary Space Type]]</f>
        <v>ASHRAE 62.1-2007Hotels, Motels, Resorts, DormitoriesLobbies/prefunction</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ht="15" hidden="1">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s="70" t="str">
        <f>SpaceTypesTable[[#This Row],[Ventilation Standard]]&amp;SpaceTypesTable[[#This Row],[Ventilation Primary Space Type]]&amp;SpaceTypesTable[[#This Row],[Ventilation Secondary Space Type]]</f>
        <v>ASHRAE 62.1-1999Hotels, Motels, Resorts, DormitoriesDormitory sleeping areas</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ht="15" hidden="1">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s="70" t="str">
        <f>SpaceTypesTable[[#This Row],[Ventilation Standard]]&amp;SpaceTypesTable[[#This Row],[Ventilation Primary Space Type]]&amp;SpaceTypesTable[[#This Row],[Ventilation Secondary Space Type]]</f>
        <v>ASHRAE 62.1-1999Hotels, Motels, Resorts, DormitoriesDormitory sleeping areas</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ht="15" hidden="1">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s="70" t="str">
        <f>SpaceTypesTable[[#This Row],[Ventilation Standard]]&amp;SpaceTypesTable[[#This Row],[Ventilation Primary Space Type]]&amp;SpaceTypesTable[[#This Row],[Ventilation Secondary Space Type]]</f>
        <v>ASHRAE 62.1-1999Hotels, Motels, Resorts, DormitoriesDormitory sleeping areas</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ht="15" hidden="1">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s="70" t="str">
        <f>SpaceTypesTable[[#This Row],[Ventilation Standard]]&amp;SpaceTypesTable[[#This Row],[Ventilation Primary Space Type]]&amp;SpaceTypesTable[[#This Row],[Ventilation Secondary Space Type]]</f>
        <v>ASHRAE 62.1-1999Hotels, Motels, Resorts, DormitoriesDormitory sleeping areas</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ht="15" hidden="1">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s="70" t="str">
        <f>SpaceTypesTable[[#This Row],[Ventilation Standard]]&amp;SpaceTypesTable[[#This Row],[Ventilation Primary Space Type]]&amp;SpaceTypesTable[[#This Row],[Ventilation Secondary Space Type]]</f>
        <v>ASHRAE 62.1-1999Hotels, Motels, Resorts, DormitoriesDormitory sleeping areas</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ht="15" hidden="1">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s="70" t="str">
        <f>SpaceTypesTable[[#This Row],[Ventilation Standard]]&amp;SpaceTypesTable[[#This Row],[Ventilation Primary Space Type]]&amp;SpaceTypesTable[[#This Row],[Ventilation Secondary Space Type]]</f>
        <v>ASHRAE 62.1-2004Hotels, Motels, Resorts, DormitoriesBedroom/living Room</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ht="15" hidden="1">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s="70" t="str">
        <f>SpaceTypesTable[[#This Row],[Ventilation Standard]]&amp;SpaceTypesTable[[#This Row],[Ventilation Primary Space Type]]&amp;SpaceTypesTable[[#This Row],[Ventilation Secondary Space Type]]</f>
        <v>ASHRAE 62.1-2004Hotels, Motels, Resorts, DormitoriesBedroom/living Room</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ht="15" hidden="1">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s="70" t="str">
        <f>SpaceTypesTable[[#This Row],[Ventilation Standard]]&amp;SpaceTypesTable[[#This Row],[Ventilation Primary Space Type]]&amp;SpaceTypesTable[[#This Row],[Ventilation Secondary Space Type]]</f>
        <v>ASHRAE 62.1-1999Hotels, Motels, Resorts, DormitoriesLobbies</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ht="15" hidden="1">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s="70" t="str">
        <f>SpaceTypesTable[[#This Row],[Ventilation Standard]]&amp;SpaceTypesTable[[#This Row],[Ventilation Primary Space Type]]&amp;SpaceTypesTable[[#This Row],[Ventilation Secondary Space Type]]</f>
        <v>ASHRAE 62.1-1999Hotels, Motels, Resorts, DormitoriesDormitory sleeping areas</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ht="15" hidden="1">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s="70" t="str">
        <f>SpaceTypesTable[[#This Row],[Ventilation Standard]]&amp;SpaceTypesTable[[#This Row],[Ventilation Primary Space Type]]&amp;SpaceTypesTable[[#This Row],[Ventilation Secondary Space Type]]</f>
        <v>ASHRAE 62.1-1999Hotels, Motels, Resorts, DormitoriesLobbies</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ht="15" hidden="1">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s="70" t="str">
        <f>SpaceTypesTable[[#This Row],[Ventilation Standard]]&amp;SpaceTypesTable[[#This Row],[Ventilation Primary Space Type]]&amp;SpaceTypesTable[[#This Row],[Ventilation Secondary Space Type]]</f>
        <v>ASHRAE 62.1-1999Hotels, Motels, Resorts, DormitoriesLobbies</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ht="15" hidden="1">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s="70" t="str">
        <f>SpaceTypesTable[[#This Row],[Ventilation Standard]]&amp;SpaceTypesTable[[#This Row],[Ventilation Primary Space Type]]&amp;SpaceTypesTable[[#This Row],[Ventilation Secondary Space Type]]</f>
        <v>ASHRAE 62.1-1999Hotels, Motels, Resorts, DormitoriesLobbies</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ht="15" hidden="1">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s="70" t="str">
        <f>SpaceTypesTable[[#This Row],[Ventilation Standard]]&amp;SpaceTypesTable[[#This Row],[Ventilation Primary Space Type]]&amp;SpaceTypesTable[[#This Row],[Ventilation Secondary Space Type]]</f>
        <v>ASHRAE 62.1-2007Hotels, Motels, Resorts, DormitoriesBedroom/living Room</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ht="15" hidden="1">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s="70" t="str">
        <f>SpaceTypesTable[[#This Row],[Ventilation Standard]]&amp;SpaceTypesTable[[#This Row],[Ventilation Primary Space Type]]&amp;SpaceTypesTable[[#This Row],[Ventilation Secondary Space Type]]</f>
        <v>ASHRAE 62.1-2007Hotels, Motels, Resorts, DormitoriesBedroom/living Room</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ht="15" hidden="1">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s="70" t="str">
        <f>SpaceTypesTable[[#This Row],[Ventilation Standard]]&amp;SpaceTypesTable[[#This Row],[Ventilation Primary Space Type]]&amp;SpaceTypesTable[[#This Row],[Ventilation Secondary Space Type]]</f>
        <v>ASHRAE 62.1-2004Sports and EntertainmentGym, stadium (play area)</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ht="15" hidden="1">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s="70" t="str">
        <f>SpaceTypesTable[[#This Row],[Ventilation Standard]]&amp;SpaceTypesTable[[#This Row],[Ventilation Primary Space Type]]&amp;SpaceTypesTable[[#This Row],[Ventilation Secondary Space Type]]</f>
        <v>ASHRAE 62.1-1999Sports and AmusementPlaying floors (gymnasium)</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ht="15" hidden="1">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s="70" t="str">
        <f>SpaceTypesTable[[#This Row],[Ventilation Standard]]&amp;SpaceTypesTable[[#This Row],[Ventilation Primary Space Type]]&amp;SpaceTypesTable[[#This Row],[Ventilation Secondary Space Type]]</f>
        <v>ASHRAE 62.1-1999Sports and AmusementPlaying floors (gymnasium)</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ht="15" hidden="1">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s="70" t="str">
        <f>SpaceTypesTable[[#This Row],[Ventilation Standard]]&amp;SpaceTypesTable[[#This Row],[Ventilation Primary Space Type]]&amp;SpaceTypesTable[[#This Row],[Ventilation Secondary Space Type]]</f>
        <v>ASHRAE 62.1-1999Sports and AmusementPlaying floors (gymnasium)</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ht="15" hidden="1">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s="70" t="str">
        <f>SpaceTypesTable[[#This Row],[Ventilation Standard]]&amp;SpaceTypesTable[[#This Row],[Ventilation Primary Space Type]]&amp;SpaceTypesTable[[#This Row],[Ventilation Secondary Space Type]]</f>
        <v>ASHRAE 62.1-1999Sports and AmusementPlaying floors (gymnasium)</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ht="15" hidden="1">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s="70" t="str">
        <f>SpaceTypesTable[[#This Row],[Ventilation Standard]]&amp;SpaceTypesTable[[#This Row],[Ventilation Primary Space Type]]&amp;SpaceTypesTable[[#This Row],[Ventilation Secondary Space Type]]</f>
        <v>ASHRAE 62.1-1999Sports and AmusementPlaying floors (gymnasium)</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ht="15" hidden="1">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s="70" t="str">
        <f>SpaceTypesTable[[#This Row],[Ventilation Standard]]&amp;SpaceTypesTable[[#This Row],[Ventilation Primary Space Type]]&amp;SpaceTypesTable[[#This Row],[Ventilation Secondary Space Type]]</f>
        <v>ASHRAE 62.1-2004Sports and EntertainmentGym, stadium (play area)</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ht="15" hidden="1">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s="70" t="str">
        <f>SpaceTypesTable[[#This Row],[Ventilation Standard]]&amp;SpaceTypesTable[[#This Row],[Ventilation Primary Space Type]]&amp;SpaceTypesTable[[#This Row],[Ventilation Secondary Space Type]]</f>
        <v>ASHRAE 62.1-1999Sports and AmusementPlaying floors (gymnasium)</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ht="15" hidden="1">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s="70" t="str">
        <f>SpaceTypesTable[[#This Row],[Ventilation Standard]]&amp;SpaceTypesTable[[#This Row],[Ventilation Primary Space Type]]&amp;SpaceTypesTable[[#This Row],[Ventilation Secondary Space Type]]</f>
        <v>ASHRAE 62.1-1999Sports and AmusementPlaying floors (gymnasium)</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ht="15" hidden="1">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s="70" t="str">
        <f>SpaceTypesTable[[#This Row],[Ventilation Standard]]&amp;SpaceTypesTable[[#This Row],[Ventilation Primary Space Type]]&amp;SpaceTypesTable[[#This Row],[Ventilation Secondary Space Type]]</f>
        <v>ASHRAE 62.1-1999Sports and AmusementPlaying floors (gymnasium)</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ht="15" hidden="1">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s="70" t="str">
        <f>SpaceTypesTable[[#This Row],[Ventilation Standard]]&amp;SpaceTypesTable[[#This Row],[Ventilation Primary Space Type]]&amp;SpaceTypesTable[[#This Row],[Ventilation Secondary Space Type]]</f>
        <v>ASHRAE 62.1-1999Sports and AmusementPlaying floors (gymnasium)</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ht="15" hidden="1">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s="70" t="str">
        <f>SpaceTypesTable[[#This Row],[Ventilation Standard]]&amp;SpaceTypesTable[[#This Row],[Ventilation Primary Space Type]]&amp;SpaceTypesTable[[#This Row],[Ventilation Secondary Space Type]]</f>
        <v>ASHRAE 62.1-1999Sports and AmusementPlaying floors (gymnasium)</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ht="15" hidden="1">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s="70" t="str">
        <f>SpaceTypesTable[[#This Row],[Ventilation Standard]]&amp;SpaceTypesTable[[#This Row],[Ventilation Primary Space Type]]&amp;SpaceTypesTable[[#This Row],[Ventilation Secondary Space Type]]</f>
        <v>ASHRAE 62.1-2007Sports and EntertainmentGym, stadium (play area)</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ht="15" hidden="1">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s="70" t="str">
        <f>SpaceTypesTable[[#This Row],[Ventilation Standard]]&amp;SpaceTypesTable[[#This Row],[Ventilation Primary Space Type]]&amp;SpaceTypesTable[[#This Row],[Ventilation Secondary Space Type]]</f>
        <v>ASHRAE 62.1-2007Sports and EntertainmentGym, stadium (play area)</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ht="15" hidden="1">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s="70" t="str">
        <f>SpaceTypesTable[[#This Row],[Ventilation Standard]]&amp;SpaceTypesTable[[#This Row],[Ventilation Primary Space Type]]&amp;SpaceTypesTable[[#This Row],[Ventilation Secondary Space Type]]</f>
        <v>ASHRAE 62.1-2004GeneralCorridors</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ht="15" hidden="1">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s="70" t="str">
        <f>SpaceTypesTable[[#This Row],[Ventilation Standard]]&amp;SpaceTypesTable[[#This Row],[Ventilation Primary Space Type]]&amp;SpaceTypesTable[[#This Row],[Ventilation Secondary Space Type]]</f>
        <v>ASHRAE 62.1-1999Public SpacesCorridors and utilities</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ht="15" hidden="1">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s="70" t="str">
        <f>SpaceTypesTable[[#This Row],[Ventilation Standard]]&amp;SpaceTypesTable[[#This Row],[Ventilation Primary Space Type]]&amp;SpaceTypesTable[[#This Row],[Ventilation Secondary Space Type]]</f>
        <v>ASHRAE 62.1-1999Public SpacesCorridors and utilities</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ht="15" hidden="1">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s="70"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ht="15" hidden="1">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s="70" t="str">
        <f>SpaceTypesTable[[#This Row],[Ventilation Standard]]&amp;SpaceTypesTable[[#This Row],[Ventilation Primary Space Type]]&amp;SpaceTypesTable[[#This Row],[Ventilation Secondary Space Type]]</f>
        <v>ASHRAE 62.1-1999Public SpacesCorridors and utilities</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ht="15" hidden="1">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s="70" t="str">
        <f>SpaceTypesTable[[#This Row],[Ventilation Standard]]&amp;SpaceTypesTable[[#This Row],[Ventilation Primary Space Type]]&amp;SpaceTypesTable[[#This Row],[Ventilation Secondary Space Type]]</f>
        <v>ASHRAE 62.1-1999Public SpacesCorridors and utilities</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ht="15" hidden="1">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s="70" t="str">
        <f>SpaceTypesTable[[#This Row],[Ventilation Standard]]&amp;SpaceTypesTable[[#This Row],[Ventilation Primary Space Type]]&amp;SpaceTypesTable[[#This Row],[Ventilation Secondary Space Type]]</f>
        <v>ASHRAE 62.1-2007GeneralCorridors</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ht="15" hidden="1">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s="70" t="str">
        <f>SpaceTypesTable[[#This Row],[Ventilation Standard]]&amp;SpaceTypesTable[[#This Row],[Ventilation Primary Space Type]]&amp;SpaceTypesTable[[#This Row],[Ventilation Secondary Space Type]]</f>
        <v>AIA 2001Surgery and Critical CareCritical and Intensive Care</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ht="15" hidden="1">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s="70" t="str">
        <f>SpaceTypesTable[[#This Row],[Ventilation Standard]]&amp;SpaceTypesTable[[#This Row],[Ventilation Primary Space Type]]&amp;SpaceTypesTable[[#This Row],[Ventilation Secondary Space Type]]</f>
        <v>AIA 2001Surgery and Critical CareCritical and Intensive Care</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ht="15" hidden="1">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s="70" t="str">
        <f>SpaceTypesTable[[#This Row],[Ventilation Standard]]&amp;SpaceTypesTable[[#This Row],[Ventilation Primary Space Type]]&amp;SpaceTypesTable[[#This Row],[Ventilation Secondary Space Type]]</f>
        <v>AIA 2001Surgery and Critical CareCritical and Intensive Care</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ht="15" hidden="1">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s="70" t="str">
        <f>SpaceTypesTable[[#This Row],[Ventilation Standard]]&amp;SpaceTypesTable[[#This Row],[Ventilation Primary Space Type]]&amp;SpaceTypesTable[[#This Row],[Ventilation Secondary Space Type]]</f>
        <v>AIA 2001Surgery and Critical CareCritical and Intensive Care</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ht="15" hidden="1">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s="70" t="str">
        <f>SpaceTypesTable[[#This Row],[Ventilation Standard]]&amp;SpaceTypesTable[[#This Row],[Ventilation Primary Space Type]]&amp;SpaceTypesTable[[#This Row],[Ventilation Secondary Space Type]]</f>
        <v>AIA 2001Surgery and Critical CareCritical and Intensive Care</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ht="15" hidden="1">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s="70" t="str">
        <f>SpaceTypesTable[[#This Row],[Ventilation Standard]]&amp;SpaceTypesTable[[#This Row],[Ventilation Primary Space Type]]&amp;SpaceTypesTable[[#This Row],[Ventilation Secondary Space Type]]</f>
        <v>AIA 2001Surgery and Critical CareCritical and Intensive Care</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ht="15" hidden="1">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s="70" t="str">
        <f>SpaceTypesTable[[#This Row],[Ventilation Standard]]&amp;SpaceTypesTable[[#This Row],[Ventilation Primary Space Type]]&amp;SpaceTypesTable[[#This Row],[Ventilation Secondary Space Type]]</f>
        <v>AIA 2001Surgery and Critical CareCritical and Intensive Care</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ht="15" hidden="1">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s="70" t="str">
        <f>SpaceTypesTable[[#This Row],[Ventilation Standard]]&amp;SpaceTypesTable[[#This Row],[Ventilation Primary Space Type]]&amp;SpaceTypesTable[[#This Row],[Ventilation Secondary Space Type]]</f>
        <v>AIA 2001Surgery and Critical CareCritical and Intensive Care</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ht="15" hidden="1">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s="70" t="str">
        <f>SpaceTypesTable[[#This Row],[Ventilation Standard]]&amp;SpaceTypesTable[[#This Row],[Ventilation Primary Space Type]]&amp;SpaceTypesTable[[#This Row],[Ventilation Secondary Space Type]]</f>
        <v>AIA 2001Surgery and Critical CareCritical and Intensive Care</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ht="15" hidden="1">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s="70" t="str">
        <f>SpaceTypesTable[[#This Row],[Ventilation Standard]]&amp;SpaceTypesTable[[#This Row],[Ventilation Primary Space Type]]&amp;SpaceTypesTable[[#This Row],[Ventilation Secondary Space Type]]</f>
        <v>AIA 2001Surgery and Critical CareCritical and Intensive Care</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ht="15" hidden="1">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s="70" t="str">
        <f>SpaceTypesTable[[#This Row],[Ventilation Standard]]&amp;SpaceTypesTable[[#This Row],[Ventilation Primary Space Type]]&amp;SpaceTypesTable[[#This Row],[Ventilation Secondary Space Type]]</f>
        <v>AIA 2001Surgery and Critical CareCritical and Intensive Care</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ht="15" hidden="1">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s="70" t="str">
        <f>SpaceTypesTable[[#This Row],[Ventilation Standard]]&amp;SpaceTypesTable[[#This Row],[Ventilation Primary Space Type]]&amp;SpaceTypesTable[[#This Row],[Ventilation Secondary Space Type]]</f>
        <v>AIA 2001Surgery and Critical CareCritical and Intensive Care</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ht="15" hidden="1">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s="70" t="str">
        <f>SpaceTypesTable[[#This Row],[Ventilation Standard]]&amp;SpaceTypesTable[[#This Row],[Ventilation Primary Space Type]]&amp;SpaceTypesTable[[#This Row],[Ventilation Secondary Space Type]]</f>
        <v>AIA 2001Surgery and Critical CareCritical and Intensive Care</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ht="15" hidden="1">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s="70" t="str">
        <f>SpaceTypesTable[[#This Row],[Ventilation Standard]]&amp;SpaceTypesTable[[#This Row],[Ventilation Primary Space Type]]&amp;SpaceTypesTable[[#This Row],[Ventilation Secondary Space Type]]</f>
        <v>AIA 2001Surgery and Critical CareCritical and Intensive Care</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ht="15" hidden="1">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s="70" t="str">
        <f>SpaceTypesTable[[#This Row],[Ventilation Standard]]&amp;SpaceTypesTable[[#This Row],[Ventilation Primary Space Type]]&amp;SpaceTypesTable[[#This Row],[Ventilation Secondary Space Type]]</f>
        <v>AIA 2001Surgery and Critical CareCritical and Intensive Care</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ht="15" hidden="1">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s="70" t="str">
        <f>SpaceTypesTable[[#This Row],[Ventilation Standard]]&amp;SpaceTypesTable[[#This Row],[Ventilation Primary Space Type]]&amp;SpaceTypesTable[[#This Row],[Ventilation Secondary Space Type]]</f>
        <v>AIA 2001Surgery and Critical CareCritical and Intensive Care</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ht="15" hidden="1">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s="70" t="str">
        <f>SpaceTypesTable[[#This Row],[Ventilation Standard]]&amp;SpaceTypesTable[[#This Row],[Ventilation Primary Space Type]]&amp;SpaceTypesTable[[#This Row],[Ventilation Secondary Space Type]]</f>
        <v>AIA 2001Surgery and Critical CareCritical and Intensive Care</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ht="15" hidden="1">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s="70" t="str">
        <f>SpaceTypesTable[[#This Row],[Ventilation Standard]]&amp;SpaceTypesTable[[#This Row],[Ventilation Primary Space Type]]&amp;SpaceTypesTable[[#This Row],[Ventilation Secondary Space Type]]</f>
        <v>AIA 2001Surgery and Critical CareCritical and Intensive Care</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ht="15" hidden="1">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s="70" t="str">
        <f>SpaceTypesTable[[#This Row],[Ventilation Standard]]&amp;SpaceTypesTable[[#This Row],[Ventilation Primary Space Type]]&amp;SpaceTypesTable[[#This Row],[Ventilation Secondary Space Type]]</f>
        <v>AIA 2001Surgery and Critical CareCritical and Intensive Care</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ht="15" hidden="1">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s="70" t="str">
        <f>SpaceTypesTable[[#This Row],[Ventilation Standard]]&amp;SpaceTypesTable[[#This Row],[Ventilation Primary Space Type]]&amp;SpaceTypesTable[[#This Row],[Ventilation Secondary Space Type]]</f>
        <v>AIA 2001Surgery and Critical CareCritical and Intensive Care</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ht="15" hidden="1">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s="70" t="str">
        <f>SpaceTypesTable[[#This Row],[Ventilation Standard]]&amp;SpaceTypesTable[[#This Row],[Ventilation Primary Space Type]]&amp;SpaceTypesTable[[#This Row],[Ventilation Secondary Space Type]]</f>
        <v>AIA 2001Surgery and Critical CareCritical and Intensive Care</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ht="15" hidden="1">
      <c r="C356" s="3" t="s">
        <v>2144</v>
      </c>
      <c r="D356" t="s">
        <v>790</v>
      </c>
      <c r="E356" t="s">
        <v>750</v>
      </c>
      <c r="F356" t="s">
        <v>831</v>
      </c>
      <c r="G356" t="s">
        <v>1038</v>
      </c>
      <c r="N356">
        <v>1.55</v>
      </c>
      <c r="Q356">
        <v>0.4</v>
      </c>
      <c r="R356">
        <v>0.4</v>
      </c>
      <c r="S356">
        <v>0.2</v>
      </c>
      <c r="T356" t="s">
        <v>1046</v>
      </c>
      <c r="U356" t="s">
        <v>636</v>
      </c>
      <c r="V356" t="s">
        <v>569</v>
      </c>
      <c r="W356" t="s">
        <v>570</v>
      </c>
      <c r="X356" s="70"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ht="15" hidden="1">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s="70"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ht="15" hidden="1">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s="70"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ht="15">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s="70"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ht="15" hidden="1">
      <c r="C360" s="46" t="s">
        <v>2143</v>
      </c>
      <c r="D360" t="s">
        <v>790</v>
      </c>
      <c r="E360" t="s">
        <v>750</v>
      </c>
      <c r="F360" t="s">
        <v>831</v>
      </c>
      <c r="G360" t="s">
        <v>1038</v>
      </c>
      <c r="N360">
        <v>2.09</v>
      </c>
      <c r="Q360">
        <v>0.4</v>
      </c>
      <c r="R360">
        <v>0.4</v>
      </c>
      <c r="S360">
        <v>0.2</v>
      </c>
      <c r="T360" t="s">
        <v>1046</v>
      </c>
      <c r="U360" t="s">
        <v>636</v>
      </c>
      <c r="V360" t="s">
        <v>569</v>
      </c>
      <c r="W360" t="s">
        <v>570</v>
      </c>
      <c r="X360" s="7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ht="15" hidden="1">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s="70" t="str">
        <f>SpaceTypesTable[[#This Row],[Ventilation Standard]]&amp;SpaceTypesTable[[#This Row],[Ventilation Primary Space Type]]&amp;SpaceTypesTable[[#This Row],[Ventilation Secondary Space Type]]</f>
        <v>ASHRAE 62.1-2004Office BuildingsTelephone/data entry</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ht="15" hidden="1">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s="70" t="str">
        <f>SpaceTypesTable[[#This Row],[Ventilation Standard]]&amp;SpaceTypesTable[[#This Row],[Ventilation Primary Space Type]]&amp;SpaceTypesTable[[#This Row],[Ventilation Secondary Space Type]]</f>
        <v>ASHRAE 62.1-2004Office BuildingsTelephone/data entry</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ht="15" hidden="1">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s="70"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ht="15" hidden="1">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s="70"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ht="15" hidden="1">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s="70"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ht="15" hidden="1">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s="70" t="str">
        <f>SpaceTypesTable[[#This Row],[Ventilation Standard]]&amp;SpaceTypesTable[[#This Row],[Ventilation Primary Space Type]]&amp;SpaceTypesTable[[#This Row],[Ventilation Secondary Space Type]]</f>
        <v>ASHRAE 62.1-1999OfficesTelecommunication centers and data entry areas</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ht="15" hidden="1">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s="70" t="str">
        <f>SpaceTypesTable[[#This Row],[Ventilation Standard]]&amp;SpaceTypesTable[[#This Row],[Ventilation Primary Space Type]]&amp;SpaceTypesTable[[#This Row],[Ventilation Secondary Space Type]]</f>
        <v>ASHRAE 62.1-1999OfficesTelecommunication centers and data entry areas</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ht="15" hidden="1">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s="70" t="str">
        <f>SpaceTypesTable[[#This Row],[Ventilation Standard]]&amp;SpaceTypesTable[[#This Row],[Ventilation Primary Space Type]]&amp;SpaceTypesTable[[#This Row],[Ventilation Secondary Space Type]]</f>
        <v>ASHRAE 62.1-2007Office BuildingsTelephone/data entry</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ht="15" hidden="1">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s="70" t="str">
        <f>SpaceTypesTable[[#This Row],[Ventilation Standard]]&amp;SpaceTypesTable[[#This Row],[Ventilation Primary Space Type]]&amp;SpaceTypesTable[[#This Row],[Ventilation Secondary Space Type]]</f>
        <v>ASHRAE 62.1-2007Office BuildingsTelephone/data entry</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ht="15" hidden="1">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s="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ht="15" hidden="1">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s="70"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ht="15" hidden="1">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s="70" t="str">
        <f>SpaceTypesTable[[#This Row],[Ventilation Standard]]&amp;SpaceTypesTable[[#This Row],[Ventilation Primary Space Type]]&amp;SpaceTypesTable[[#This Row],[Ventilation Secondary Space Type]]</f>
        <v>GGHC v2.2Health CareJanitors Closet / Utility</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ht="15" hidden="1">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s="70" t="str">
        <f>SpaceTypesTable[[#This Row],[Ventilation Standard]]&amp;SpaceTypesTable[[#This Row],[Ventilation Primary Space Type]]&amp;SpaceTypesTable[[#This Row],[Ventilation Secondary Space Type]]</f>
        <v>GGHC v2.2Health CareJanitors Closet / Utility</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ht="15" hidden="1">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s="70" t="str">
        <f>SpaceTypesTable[[#This Row],[Ventilation Standard]]&amp;SpaceTypesTable[[#This Row],[Ventilation Primary Space Type]]&amp;SpaceTypesTable[[#This Row],[Ventilation Secondary Space Type]]</f>
        <v>GGHC v2.2Health CareJanitors Closet / Utility</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ht="15" hidden="1">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s="70" t="str">
        <f>SpaceTypesTable[[#This Row],[Ventilation Standard]]&amp;SpaceTypesTable[[#This Row],[Ventilation Primary Space Type]]&amp;SpaceTypesTable[[#This Row],[Ventilation Secondary Space Type]]</f>
        <v>GGHC v2.2Health CareJanitors Closet / Utility</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ht="15" hidden="1">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s="70" t="str">
        <f>SpaceTypesTable[[#This Row],[Ventilation Standard]]&amp;SpaceTypesTable[[#This Row],[Ventilation Primary Space Type]]&amp;SpaceTypesTable[[#This Row],[Ventilation Secondary Space Type]]</f>
        <v>GGHC v2.2Health CareJanitors Closet / Utility</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ht="15" hidden="1">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s="70" t="str">
        <f>SpaceTypesTable[[#This Row],[Ventilation Standard]]&amp;SpaceTypesTable[[#This Row],[Ventilation Primary Space Type]]&amp;SpaceTypesTable[[#This Row],[Ventilation Secondary Space Type]]</f>
        <v>ASHRAE 62.1-1999Food and Beverage ServiceKitchens (cooking)</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ht="15" hidden="1">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s="70" t="str">
        <f>SpaceTypesTable[[#This Row],[Ventilation Standard]]&amp;SpaceTypesTable[[#This Row],[Ventilation Primary Space Type]]&amp;SpaceTypesTable[[#This Row],[Ventilation Secondary Space Type]]</f>
        <v>ASHRAE 62.1-1999Food and Beverage ServiceKitchens (cooking)</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ht="15" hidden="1">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s="70" t="str">
        <f>SpaceTypesTable[[#This Row],[Ventilation Standard]]&amp;SpaceTypesTable[[#This Row],[Ventilation Primary Space Type]]&amp;SpaceTypesTable[[#This Row],[Ventilation Secondary Space Type]]</f>
        <v>ASHRAE 62.1-1999Food and Beverage ServiceKitchens (cooking)</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ht="15" hidden="1">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s="70" t="str">
        <f>SpaceTypesTable[[#This Row],[Ventilation Standard]]&amp;SpaceTypesTable[[#This Row],[Ventilation Primary Space Type]]&amp;SpaceTypesTable[[#This Row],[Ventilation Secondary Space Type]]</f>
        <v>ASHRAE 62.1-1999Food and Beverage ServiceKitchens (cooking)</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ht="15" hidden="1">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s="70" t="str">
        <f>SpaceTypesTable[[#This Row],[Ventilation Standard]]&amp;SpaceTypesTable[[#This Row],[Ventilation Primary Space Type]]&amp;SpaceTypesTable[[#This Row],[Ventilation Secondary Space Type]]</f>
        <v>ASHRAE 62.1-1999Food and Beverage ServiceKitchens (cooking)</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ht="15" hidden="1">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s="70" t="str">
        <f>SpaceTypesTable[[#This Row],[Ventilation Standard]]&amp;SpaceTypesTable[[#This Row],[Ventilation Primary Space Type]]&amp;SpaceTypesTable[[#This Row],[Ventilation Secondary Space Type]]</f>
        <v>ASHRAE 62.1-2004Food and Beverage ServiceCafeteria/fast food dining</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ht="15" hidden="1">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s="70" t="str">
        <f>SpaceTypesTable[[#This Row],[Ventilation Standard]]&amp;SpaceTypesTable[[#This Row],[Ventilation Primary Space Type]]&amp;SpaceTypesTable[[#This Row],[Ventilation Secondary Space Type]]</f>
        <v>ASHRAE 62.1-1999Food and Beverage ServiceKitchens (cooking)</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ht="15" hidden="1">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s="70" t="str">
        <f>SpaceTypesTable[[#This Row],[Ventilation Standard]]&amp;SpaceTypesTable[[#This Row],[Ventilation Primary Space Type]]&amp;SpaceTypesTable[[#This Row],[Ventilation Secondary Space Type]]</f>
        <v>ASHRAE 62.1-1999Food and Beverage ServiceKitchens (cooking)</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ht="15" hidden="1">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s="70" t="str">
        <f>SpaceTypesTable[[#This Row],[Ventilation Standard]]&amp;SpaceTypesTable[[#This Row],[Ventilation Primary Space Type]]&amp;SpaceTypesTable[[#This Row],[Ventilation Secondary Space Type]]</f>
        <v>ASHRAE 62.1-1999Food and Beverage ServiceKitchens (cooking)</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ht="15" hidden="1">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s="70" t="str">
        <f>SpaceTypesTable[[#This Row],[Ventilation Standard]]&amp;SpaceTypesTable[[#This Row],[Ventilation Primary Space Type]]&amp;SpaceTypesTable[[#This Row],[Ventilation Secondary Space Type]]</f>
        <v>ASHRAE 62.1-1999Food and Beverage ServiceKitchens (cooking)</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ht="15" hidden="1">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s="70" t="str">
        <f>SpaceTypesTable[[#This Row],[Ventilation Standard]]&amp;SpaceTypesTable[[#This Row],[Ventilation Primary Space Type]]&amp;SpaceTypesTable[[#This Row],[Ventilation Secondary Space Type]]</f>
        <v>ASHRAE 62.1-1999Food and Beverage ServiceKitchens (cooking)</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ht="15" hidden="1">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s="70" t="str">
        <f>SpaceTypesTable[[#This Row],[Ventilation Standard]]&amp;SpaceTypesTable[[#This Row],[Ventilation Primary Space Type]]&amp;SpaceTypesTable[[#This Row],[Ventilation Secondary Space Type]]</f>
        <v>ASHRAE 62.1-2004Food and Beverage ServiceCafeteria/fast food dining</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ht="15" hidden="1">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s="70" t="str">
        <f>SpaceTypesTable[[#This Row],[Ventilation Standard]]&amp;SpaceTypesTable[[#This Row],[Ventilation Primary Space Type]]&amp;SpaceTypesTable[[#This Row],[Ventilation Secondary Space Type]]</f>
        <v>ASHRAE 62.1-1999Food and Beverage ServiceKitchens (cooking)</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ht="15" hidden="1">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s="70" t="str">
        <f>SpaceTypesTable[[#This Row],[Ventilation Standard]]&amp;SpaceTypesTable[[#This Row],[Ventilation Primary Space Type]]&amp;SpaceTypesTable[[#This Row],[Ventilation Secondary Space Type]]</f>
        <v>ASHRAE 62.1-1999Food and Beverage ServiceKitchens (cooking)</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ht="15" hidden="1">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s="70" t="str">
        <f>SpaceTypesTable[[#This Row],[Ventilation Standard]]&amp;SpaceTypesTable[[#This Row],[Ventilation Primary Space Type]]&amp;SpaceTypesTable[[#This Row],[Ventilation Secondary Space Type]]</f>
        <v>ASHRAE 62.1-1999Food and Beverage ServiceKitchens (cooking)</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ht="15" hidden="1">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s="70" t="str">
        <f>SpaceTypesTable[[#This Row],[Ventilation Standard]]&amp;SpaceTypesTable[[#This Row],[Ventilation Primary Space Type]]&amp;SpaceTypesTable[[#This Row],[Ventilation Secondary Space Type]]</f>
        <v>ASHRAE 62.1-1999Food and Beverage ServiceKitchens (cooking)</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ht="15" hidden="1">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s="70" t="str">
        <f>SpaceTypesTable[[#This Row],[Ventilation Standard]]&amp;SpaceTypesTable[[#This Row],[Ventilation Primary Space Type]]&amp;SpaceTypesTable[[#This Row],[Ventilation Secondary Space Type]]</f>
        <v>ASHRAE 62.1-1999Food and Beverage ServiceKitchens (cooking)</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ht="15" hidden="1">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s="70" t="str">
        <f>SpaceTypesTable[[#This Row],[Ventilation Standard]]&amp;SpaceTypesTable[[#This Row],[Ventilation Primary Space Type]]&amp;SpaceTypesTable[[#This Row],[Ventilation Secondary Space Type]]</f>
        <v>ASHRAE 62.1-2004Food and Beverage ServiceCafeteria/fast food dining</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ht="15" hidden="1">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s="70" t="str">
        <f>SpaceTypesTable[[#This Row],[Ventilation Standard]]&amp;SpaceTypesTable[[#This Row],[Ventilation Primary Space Type]]&amp;SpaceTypesTable[[#This Row],[Ventilation Secondary Space Type]]</f>
        <v>ASHRAE 62.1-2004Food and Beverage ServiceCafeteria/fast food dining</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ht="15" hidden="1">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s="70" t="str">
        <f>SpaceTypesTable[[#This Row],[Ventilation Standard]]&amp;SpaceTypesTable[[#This Row],[Ventilation Primary Space Type]]&amp;SpaceTypesTable[[#This Row],[Ventilation Secondary Space Type]]</f>
        <v>ASHRAE 62.1-1999Food and Beverage ServiceKitchens (cooking)</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ht="15" hidden="1">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s="70" t="str">
        <f>SpaceTypesTable[[#This Row],[Ventilation Standard]]&amp;SpaceTypesTable[[#This Row],[Ventilation Primary Space Type]]&amp;SpaceTypesTable[[#This Row],[Ventilation Secondary Space Type]]</f>
        <v>ASHRAE 62.1-1999Food and Beverage ServiceKitchens (cooking)</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ht="15" hidden="1">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s="70" t="str">
        <f>SpaceTypesTable[[#This Row],[Ventilation Standard]]&amp;SpaceTypesTable[[#This Row],[Ventilation Primary Space Type]]&amp;SpaceTypesTable[[#This Row],[Ventilation Secondary Space Type]]</f>
        <v>ASHRAE 62.1-1999Food and Beverage ServiceKitchens (cooking)</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ht="15" hidden="1">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s="70" t="str">
        <f>SpaceTypesTable[[#This Row],[Ventilation Standard]]&amp;SpaceTypesTable[[#This Row],[Ventilation Primary Space Type]]&amp;SpaceTypesTable[[#This Row],[Ventilation Secondary Space Type]]</f>
        <v>ASHRAE 62.1-1999Food and Beverage ServiceKitchens (cooking)</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ht="15" hidden="1">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s="70" t="str">
        <f>SpaceTypesTable[[#This Row],[Ventilation Standard]]&amp;SpaceTypesTable[[#This Row],[Ventilation Primary Space Type]]&amp;SpaceTypesTable[[#This Row],[Ventilation Secondary Space Type]]</f>
        <v>ASHRAE 62.1-1999Food and Beverage ServiceKitchens (cooking)</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ht="15" hidden="1">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s="70" t="str">
        <f>SpaceTypesTable[[#This Row],[Ventilation Standard]]&amp;SpaceTypesTable[[#This Row],[Ventilation Primary Space Type]]&amp;SpaceTypesTable[[#This Row],[Ventilation Secondary Space Type]]</f>
        <v>ASHRAE 62.1-2004Food and Beverage ServiceCafeteria/fast food dining</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ht="15" hidden="1">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s="70" t="str">
        <f>SpaceTypesTable[[#This Row],[Ventilation Standard]]&amp;SpaceTypesTable[[#This Row],[Ventilation Primary Space Type]]&amp;SpaceTypesTable[[#This Row],[Ventilation Secondary Space Type]]</f>
        <v>ASHRAE 62.1-1999Food and Beverage ServiceKitchens (cooking)</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ht="15" hidden="1">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s="70" t="str">
        <f>SpaceTypesTable[[#This Row],[Ventilation Standard]]&amp;SpaceTypesTable[[#This Row],[Ventilation Primary Space Type]]&amp;SpaceTypesTable[[#This Row],[Ventilation Secondary Space Type]]</f>
        <v>ASHRAE 62.1-1999Food and Beverage ServiceKitchens (cooking)</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ht="15" hidden="1">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s="70" t="str">
        <f>SpaceTypesTable[[#This Row],[Ventilation Standard]]&amp;SpaceTypesTable[[#This Row],[Ventilation Primary Space Type]]&amp;SpaceTypesTable[[#This Row],[Ventilation Secondary Space Type]]</f>
        <v>ASHRAE 62.1-1999Food and Beverage ServiceKitchens (cooking)</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ht="15" hidden="1">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s="70" t="str">
        <f>SpaceTypesTable[[#This Row],[Ventilation Standard]]&amp;SpaceTypesTable[[#This Row],[Ventilation Primary Space Type]]&amp;SpaceTypesTable[[#This Row],[Ventilation Secondary Space Type]]</f>
        <v>ASHRAE 62.1-1999Food and Beverage ServiceKitchens (cooking)</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ht="15" hidden="1">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s="70" t="str">
        <f>SpaceTypesTable[[#This Row],[Ventilation Standard]]&amp;SpaceTypesTable[[#This Row],[Ventilation Primary Space Type]]&amp;SpaceTypesTable[[#This Row],[Ventilation Secondary Space Type]]</f>
        <v>ASHRAE 62.1-1999Food and Beverage ServiceKitchens (cooking)</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ht="15" hidden="1">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s="70" t="str">
        <f>SpaceTypesTable[[#This Row],[Ventilation Standard]]&amp;SpaceTypesTable[[#This Row],[Ventilation Primary Space Type]]&amp;SpaceTypesTable[[#This Row],[Ventilation Secondary Space Type]]</f>
        <v>ASHRAE 62.1-2004Food and Beverage ServiceCafeteria/fast food dining</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ht="15" hidden="1">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s="70" t="str">
        <f>SpaceTypesTable[[#This Row],[Ventilation Standard]]&amp;SpaceTypesTable[[#This Row],[Ventilation Primary Space Type]]&amp;SpaceTypesTable[[#This Row],[Ventilation Secondary Space Type]]</f>
        <v>ASHRAE 62.1-1999Food and Beverage ServiceKitchens (cooking)</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ht="15" hidden="1">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s="70" t="str">
        <f>SpaceTypesTable[[#This Row],[Ventilation Standard]]&amp;SpaceTypesTable[[#This Row],[Ventilation Primary Space Type]]&amp;SpaceTypesTable[[#This Row],[Ventilation Secondary Space Type]]</f>
        <v>ASHRAE 62.1-1999Food and Beverage ServiceKitchens (cooking)</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ht="15" hidden="1">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s="70" t="str">
        <f>SpaceTypesTable[[#This Row],[Ventilation Standard]]&amp;SpaceTypesTable[[#This Row],[Ventilation Primary Space Type]]&amp;SpaceTypesTable[[#This Row],[Ventilation Secondary Space Type]]</f>
        <v>ASHRAE 62.1-1999Food and Beverage ServiceKitchens (cooking)</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ht="15" hidden="1">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s="70" t="str">
        <f>SpaceTypesTable[[#This Row],[Ventilation Standard]]&amp;SpaceTypesTable[[#This Row],[Ventilation Primary Space Type]]&amp;SpaceTypesTable[[#This Row],[Ventilation Secondary Space Type]]</f>
        <v>ASHRAE 62.1-1999Food and Beverage ServiceKitchens (cooking)</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ht="15" hidden="1">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s="70" t="str">
        <f>SpaceTypesTable[[#This Row],[Ventilation Standard]]&amp;SpaceTypesTable[[#This Row],[Ventilation Primary Space Type]]&amp;SpaceTypesTable[[#This Row],[Ventilation Secondary Space Type]]</f>
        <v>ASHRAE 62.1-1999Food and Beverage ServiceKitchens (cooking)</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ht="15" hidden="1">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s="70" t="str">
        <f>SpaceTypesTable[[#This Row],[Ventilation Standard]]&amp;SpaceTypesTable[[#This Row],[Ventilation Primary Space Type]]&amp;SpaceTypesTable[[#This Row],[Ventilation Secondary Space Type]]</f>
        <v>ASHRAE 62.1-2007Food and Beverage ServiceCafeteria/fast food dining</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ht="15" hidden="1">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s="70" t="str">
        <f>SpaceTypesTable[[#This Row],[Ventilation Standard]]&amp;SpaceTypesTable[[#This Row],[Ventilation Primary Space Type]]&amp;SpaceTypesTable[[#This Row],[Ventilation Secondary Space Type]]</f>
        <v>ASHRAE 62.1-2007Food and Beverage ServiceCafeteria/fast food dining</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ht="15" hidden="1">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s="70" t="str">
        <f>SpaceTypesTable[[#This Row],[Ventilation Standard]]&amp;SpaceTypesTable[[#This Row],[Ventilation Primary Space Type]]&amp;SpaceTypesTable[[#This Row],[Ventilation Secondary Space Type]]</f>
        <v>ASHRAE 62.1-2007Food and Beverage ServiceCafeteria/fast food dining</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ht="15" hidden="1">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s="70" t="str">
        <f>SpaceTypesTable[[#This Row],[Ventilation Standard]]&amp;SpaceTypesTable[[#This Row],[Ventilation Primary Space Type]]&amp;SpaceTypesTable[[#This Row],[Ventilation Secondary Space Type]]</f>
        <v>ASHRAE 62.1-2007Food and Beverage ServiceCafeteria/fast food dining</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ht="15" hidden="1">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s="70" t="str">
        <f>SpaceTypesTable[[#This Row],[Ventilation Standard]]&amp;SpaceTypesTable[[#This Row],[Ventilation Primary Space Type]]&amp;SpaceTypesTable[[#This Row],[Ventilation Secondary Space Type]]</f>
        <v>ASHRAE 62.1-2007Food and Beverage ServiceCafeteria/fast food dining</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ht="15" hidden="1">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s="70" t="str">
        <f>SpaceTypesTable[[#This Row],[Ventilation Standard]]&amp;SpaceTypesTable[[#This Row],[Ventilation Primary Space Type]]&amp;SpaceTypesTable[[#This Row],[Ventilation Secondary Space Type]]</f>
        <v>ASHRAE 62.1-2007Food and Beverage ServiceCafeteria/fast food dining</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ht="15" hidden="1">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s="70" t="str">
        <f>SpaceTypesTable[[#This Row],[Ventilation Standard]]&amp;SpaceTypesTable[[#This Row],[Ventilation Primary Space Type]]&amp;SpaceTypesTable[[#This Row],[Ventilation Secondary Space Type]]</f>
        <v>ASHRAE 62.1-1999EducationLaboratories</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ht="15" hidden="1">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s="70" t="str">
        <f>SpaceTypesTable[[#This Row],[Ventilation Standard]]&amp;SpaceTypesTable[[#This Row],[Ventilation Primary Space Type]]&amp;SpaceTypesTable[[#This Row],[Ventilation Secondary Space Type]]</f>
        <v>ASHRAE 62.1-1999EducationLaboratories</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ht="15" hidden="1">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s="70" t="str">
        <f>SpaceTypesTable[[#This Row],[Ventilation Standard]]&amp;SpaceTypesTable[[#This Row],[Ventilation Primary Space Type]]&amp;SpaceTypesTable[[#This Row],[Ventilation Secondary Space Type]]</f>
        <v>ASHRAE 62.1-1999EducationLaboratories</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ht="15" hidden="1">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s="70" t="str">
        <f>SpaceTypesTable[[#This Row],[Ventilation Standard]]&amp;SpaceTypesTable[[#This Row],[Ventilation Primary Space Type]]&amp;SpaceTypesTable[[#This Row],[Ventilation Secondary Space Type]]</f>
        <v>ASHRAE 62.1-1999EducationLaboratories</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ht="15" hidden="1">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s="70" t="str">
        <f>SpaceTypesTable[[#This Row],[Ventilation Standard]]&amp;SpaceTypesTable[[#This Row],[Ventilation Primary Space Type]]&amp;SpaceTypesTable[[#This Row],[Ventilation Secondary Space Type]]</f>
        <v>ASHRAE 62.1-1999EducationLaboratories</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ht="15" hidden="1">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s="70" t="str">
        <f>SpaceTypesTable[[#This Row],[Ventilation Standard]]&amp;SpaceTypesTable[[#This Row],[Ventilation Primary Space Type]]&amp;SpaceTypesTable[[#This Row],[Ventilation Secondary Space Type]]</f>
        <v>ASHRAE 62.1-2004Educational FacilitiesScience laboratories</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ht="15" hidden="1">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s="70" t="str">
        <f>SpaceTypesTable[[#This Row],[Ventilation Standard]]&amp;SpaceTypesTable[[#This Row],[Ventilation Primary Space Type]]&amp;SpaceTypesTable[[#This Row],[Ventilation Secondary Space Type]]</f>
        <v>ASHRAE 62.1-2007Educational FacilitiesScience laboratories</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ht="15" hidden="1">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s="70" t="str">
        <f>SpaceTypesTable[[#This Row],[Ventilation Standard]]&amp;SpaceTypesTable[[#This Row],[Ventilation Primary Space Type]]&amp;SpaceTypesTable[[#This Row],[Ventilation Secondary Space Type]]</f>
        <v>ASHRAE 62.1-1999Dry Cleaners, LaundriesCommercial Laundry</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ht="15" hidden="1">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s="70" t="str">
        <f>SpaceTypesTable[[#This Row],[Ventilation Standard]]&amp;SpaceTypesTable[[#This Row],[Ventilation Primary Space Type]]&amp;SpaceTypesTable[[#This Row],[Ventilation Secondary Space Type]]</f>
        <v>ASHRAE 62.1-1999Dry Cleaners, LaundriesCommercial Laundry</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ht="15" hidden="1">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s="70" t="str">
        <f>SpaceTypesTable[[#This Row],[Ventilation Standard]]&amp;SpaceTypesTable[[#This Row],[Ventilation Primary Space Type]]&amp;SpaceTypesTable[[#This Row],[Ventilation Secondary Space Type]]</f>
        <v>ASHRAE 62.1-1999Dry Cleaners, LaundriesCommercial Laundry</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ht="15" hidden="1">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s="70" t="str">
        <f>SpaceTypesTable[[#This Row],[Ventilation Standard]]&amp;SpaceTypesTable[[#This Row],[Ventilation Primary Space Type]]&amp;SpaceTypesTable[[#This Row],[Ventilation Secondary Space Type]]</f>
        <v>ASHRAE 62.1-1999Dry Cleaners, LaundriesCommercial Laundry</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ht="15" hidden="1">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s="70" t="str">
        <f>SpaceTypesTable[[#This Row],[Ventilation Standard]]&amp;SpaceTypesTable[[#This Row],[Ventilation Primary Space Type]]&amp;SpaceTypesTable[[#This Row],[Ventilation Secondary Space Type]]</f>
        <v>ASHRAE 62.1-1999Dry Cleaners, LaundriesCommercial Laundry</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ht="15" hidden="1">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s="70" t="str">
        <f>SpaceTypesTable[[#This Row],[Ventilation Standard]]&amp;SpaceTypesTable[[#This Row],[Ventilation Primary Space Type]]&amp;SpaceTypesTable[[#This Row],[Ventilation Secondary Space Type]]</f>
        <v>ASHRAE 62.1-2004RetailCoinoperated laundries</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ht="15" hidden="1">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s="70" t="str">
        <f>SpaceTypesTable[[#This Row],[Ventilation Standard]]&amp;SpaceTypesTable[[#This Row],[Ventilation Primary Space Type]]&amp;SpaceTypesTable[[#This Row],[Ventilation Secondary Space Type]]</f>
        <v>ASHRAE 62.1-2004RetailCoinoperated laundries</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ht="15" hidden="1">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s="70" t="str">
        <f>SpaceTypesTable[[#This Row],[Ventilation Standard]]&amp;SpaceTypesTable[[#This Row],[Ventilation Primary Space Type]]&amp;SpaceTypesTable[[#This Row],[Ventilation Secondary Space Type]]</f>
        <v>ASHRAE 62.1-1999Dry Cleaners, LaundriesCommercial Laundry</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ht="15" hidden="1">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s="70" t="str">
        <f>SpaceTypesTable[[#This Row],[Ventilation Standard]]&amp;SpaceTypesTable[[#This Row],[Ventilation Primary Space Type]]&amp;SpaceTypesTable[[#This Row],[Ventilation Secondary Space Type]]</f>
        <v>ASHRAE 62.1-1999Dry Cleaners, LaundriesCommercial Laundry</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ht="15" hidden="1">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s="70" t="str">
        <f>SpaceTypesTable[[#This Row],[Ventilation Standard]]&amp;SpaceTypesTable[[#This Row],[Ventilation Primary Space Type]]&amp;SpaceTypesTable[[#This Row],[Ventilation Secondary Space Type]]</f>
        <v>ASHRAE 62.1-1999Dry Cleaners, LaundriesCommercial Laundry</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ht="15" hidden="1">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s="70" t="str">
        <f>SpaceTypesTable[[#This Row],[Ventilation Standard]]&amp;SpaceTypesTable[[#This Row],[Ventilation Primary Space Type]]&amp;SpaceTypesTable[[#This Row],[Ventilation Secondary Space Type]]</f>
        <v>ASHRAE 62.1-1999Dry Cleaners, LaundriesCommercial Laundry</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ht="15" hidden="1">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s="70" t="str">
        <f>SpaceTypesTable[[#This Row],[Ventilation Standard]]&amp;SpaceTypesTable[[#This Row],[Ventilation Primary Space Type]]&amp;SpaceTypesTable[[#This Row],[Ventilation Secondary Space Type]]</f>
        <v>ASHRAE 62.1-1999Dry Cleaners, LaundriesCommercial Laundry</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ht="15" hidden="1">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s="70" t="str">
        <f>SpaceTypesTable[[#This Row],[Ventilation Standard]]&amp;SpaceTypesTable[[#This Row],[Ventilation Primary Space Type]]&amp;SpaceTypesTable[[#This Row],[Ventilation Secondary Space Type]]</f>
        <v>ASHRAE 62.1-2007RetailCoinoperated laundries</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ht="15" hidden="1">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s="70" t="str">
        <f>SpaceTypesTable[[#This Row],[Ventilation Standard]]&amp;SpaceTypesTable[[#This Row],[Ventilation Primary Space Type]]&amp;SpaceTypesTable[[#This Row],[Ventilation Secondary Space Type]]</f>
        <v>ASHRAE 62.1-2007RetailCoinoperated laundries</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ht="15" hidden="1">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s="70" t="str">
        <f>SpaceTypesTable[[#This Row],[Ventilation Standard]]&amp;SpaceTypesTable[[#This Row],[Ventilation Primary Space Type]]&amp;SpaceTypesTable[[#This Row],[Ventilation Secondary Space Type]]</f>
        <v>ASHRAE 62.1-2004Educational FacilitiesMedia center</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ht="15" hidden="1">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s="70" t="str">
        <f>SpaceTypesTable[[#This Row],[Ventilation Standard]]&amp;SpaceTypesTable[[#This Row],[Ventilation Primary Space Type]]&amp;SpaceTypesTable[[#This Row],[Ventilation Secondary Space Type]]</f>
        <v>ASHRAE 62.1-1999EducationLibraries</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ht="15" hidden="1">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s="70" t="str">
        <f>SpaceTypesTable[[#This Row],[Ventilation Standard]]&amp;SpaceTypesTable[[#This Row],[Ventilation Primary Space Type]]&amp;SpaceTypesTable[[#This Row],[Ventilation Secondary Space Type]]</f>
        <v>ASHRAE 62.1-1999EducationLibraries</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ht="15" hidden="1">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s="70" t="str">
        <f>SpaceTypesTable[[#This Row],[Ventilation Standard]]&amp;SpaceTypesTable[[#This Row],[Ventilation Primary Space Type]]&amp;SpaceTypesTable[[#This Row],[Ventilation Secondary Space Type]]</f>
        <v>ASHRAE 62.1-1999EducationLibraries</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ht="15" hidden="1">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s="70" t="str">
        <f>SpaceTypesTable[[#This Row],[Ventilation Standard]]&amp;SpaceTypesTable[[#This Row],[Ventilation Primary Space Type]]&amp;SpaceTypesTable[[#This Row],[Ventilation Secondary Space Type]]</f>
        <v>ASHRAE 62.1-1999EducationLibraries</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ht="15" hidden="1">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s="70" t="str">
        <f>SpaceTypesTable[[#This Row],[Ventilation Standard]]&amp;SpaceTypesTable[[#This Row],[Ventilation Primary Space Type]]&amp;SpaceTypesTable[[#This Row],[Ventilation Secondary Space Type]]</f>
        <v>ASHRAE 62.1-1999EducationLibraries</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ht="15" hidden="1">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s="70" t="str">
        <f>SpaceTypesTable[[#This Row],[Ventilation Standard]]&amp;SpaceTypesTable[[#This Row],[Ventilation Primary Space Type]]&amp;SpaceTypesTable[[#This Row],[Ventilation Secondary Space Type]]</f>
        <v>ASHRAE 62.1-2004Educational FacilitiesMedia center</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ht="15" hidden="1">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s="70" t="str">
        <f>SpaceTypesTable[[#This Row],[Ventilation Standard]]&amp;SpaceTypesTable[[#This Row],[Ventilation Primary Space Type]]&amp;SpaceTypesTable[[#This Row],[Ventilation Secondary Space Type]]</f>
        <v>ASHRAE 62.1-1999EducationLibraries</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ht="15" hidden="1">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s="70" t="str">
        <f>SpaceTypesTable[[#This Row],[Ventilation Standard]]&amp;SpaceTypesTable[[#This Row],[Ventilation Primary Space Type]]&amp;SpaceTypesTable[[#This Row],[Ventilation Secondary Space Type]]</f>
        <v>ASHRAE 62.1-1999EducationLibraries</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ht="15" hidden="1">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s="70" t="str">
        <f>SpaceTypesTable[[#This Row],[Ventilation Standard]]&amp;SpaceTypesTable[[#This Row],[Ventilation Primary Space Type]]&amp;SpaceTypesTable[[#This Row],[Ventilation Secondary Space Type]]</f>
        <v>ASHRAE 62.1-1999EducationLibraries</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ht="15" hidden="1">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s="70" t="str">
        <f>SpaceTypesTable[[#This Row],[Ventilation Standard]]&amp;SpaceTypesTable[[#This Row],[Ventilation Primary Space Type]]&amp;SpaceTypesTable[[#This Row],[Ventilation Secondary Space Type]]</f>
        <v>ASHRAE 62.1-1999EducationLibraries</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ht="15" hidden="1">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s="70" t="str">
        <f>SpaceTypesTable[[#This Row],[Ventilation Standard]]&amp;SpaceTypesTable[[#This Row],[Ventilation Primary Space Type]]&amp;SpaceTypesTable[[#This Row],[Ventilation Secondary Space Type]]</f>
        <v>ASHRAE 62.1-1999EducationLibraries</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ht="15" hidden="1">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s="70" t="str">
        <f>SpaceTypesTable[[#This Row],[Ventilation Standard]]&amp;SpaceTypesTable[[#This Row],[Ventilation Primary Space Type]]&amp;SpaceTypesTable[[#This Row],[Ventilation Secondary Space Type]]</f>
        <v>ASHRAE 62.1-2007Educational FacilitiesMedia center</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ht="15" hidden="1">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s="70" t="str">
        <f>SpaceTypesTable[[#This Row],[Ventilation Standard]]&amp;SpaceTypesTable[[#This Row],[Ventilation Primary Space Type]]&amp;SpaceTypesTable[[#This Row],[Ventilation Secondary Space Type]]</f>
        <v>ASHRAE 62.1-2007Educational FacilitiesMedia center</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ht="15" hidden="1">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s="70" t="str">
        <f>SpaceTypesTable[[#This Row],[Ventilation Standard]]&amp;SpaceTypesTable[[#This Row],[Ventilation Primary Space Type]]&amp;SpaceTypesTable[[#This Row],[Ventilation Secondary Space Type]]</f>
        <v>ASHRAE 62.1-1999Hotels, Motels, Resorts, DormitoriesLobbies</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ht="15" hidden="1">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s="70" t="str">
        <f>SpaceTypesTable[[#This Row],[Ventilation Standard]]&amp;SpaceTypesTable[[#This Row],[Ventilation Primary Space Type]]&amp;SpaceTypesTable[[#This Row],[Ventilation Secondary Space Type]]</f>
        <v>ASHRAE 62.1-1999Hotels, Motels, Resorts, DormitoriesLobbies</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ht="15" hidden="1">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s="70" t="str">
        <f>SpaceTypesTable[[#This Row],[Ventilation Standard]]&amp;SpaceTypesTable[[#This Row],[Ventilation Primary Space Type]]&amp;SpaceTypesTable[[#This Row],[Ventilation Secondary Space Type]]</f>
        <v>ASHRAE 62.1-1999Hotels, Motels, Resorts, DormitoriesLobbies</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ht="15" hidden="1">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s="70" t="str">
        <f>SpaceTypesTable[[#This Row],[Ventilation Standard]]&amp;SpaceTypesTable[[#This Row],[Ventilation Primary Space Type]]&amp;SpaceTypesTable[[#This Row],[Ventilation Secondary Space Type]]</f>
        <v>ASHRAE 62.1-1999Hotels, Motels, Resorts, DormitoriesLobbies</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ht="15" hidden="1">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s="70" t="str">
        <f>SpaceTypesTable[[#This Row],[Ventilation Standard]]&amp;SpaceTypesTable[[#This Row],[Ventilation Primary Space Type]]&amp;SpaceTypesTable[[#This Row],[Ventilation Secondary Space Type]]</f>
        <v>ASHRAE 62.1-1999Hotels, Motels, Resorts, DormitoriesLobbies</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ht="15" hidden="1">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s="70" t="str">
        <f>SpaceTypesTable[[#This Row],[Ventilation Standard]]&amp;SpaceTypesTable[[#This Row],[Ventilation Primary Space Type]]&amp;SpaceTypesTable[[#This Row],[Ventilation Secondary Space Type]]</f>
        <v>ASHRAE 62.1-2004Office BuildingsMain entry lobbies</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ht="15" hidden="1">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s="70" t="str">
        <f>SpaceTypesTable[[#This Row],[Ventilation Standard]]&amp;SpaceTypesTable[[#This Row],[Ventilation Primary Space Type]]&amp;SpaceTypesTable[[#This Row],[Ventilation Secondary Space Type]]</f>
        <v>ASHRAE 62.1-1999Hotels, Motels, Resorts, DormitoriesLobbies</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ht="15" hidden="1">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s="70" t="str">
        <f>SpaceTypesTable[[#This Row],[Ventilation Standard]]&amp;SpaceTypesTable[[#This Row],[Ventilation Primary Space Type]]&amp;SpaceTypesTable[[#This Row],[Ventilation Secondary Space Type]]</f>
        <v>ASHRAE 62.1-1999Hotels, Motels, Resorts, DormitoriesLobbies</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ht="15" hidden="1">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s="70" t="str">
        <f>SpaceTypesTable[[#This Row],[Ventilation Standard]]&amp;SpaceTypesTable[[#This Row],[Ventilation Primary Space Type]]&amp;SpaceTypesTable[[#This Row],[Ventilation Secondary Space Type]]</f>
        <v>ASHRAE 62.1-1999Hotels, Motels, Resorts, DormitoriesLobbies</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ht="15" hidden="1">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s="70" t="str">
        <f>SpaceTypesTable[[#This Row],[Ventilation Standard]]&amp;SpaceTypesTable[[#This Row],[Ventilation Primary Space Type]]&amp;SpaceTypesTable[[#This Row],[Ventilation Secondary Space Type]]</f>
        <v>ASHRAE 62.1-1999Hotels, Motels, Resorts, DormitoriesLobbies</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ht="15" hidden="1">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s="70" t="str">
        <f>SpaceTypesTable[[#This Row],[Ventilation Standard]]&amp;SpaceTypesTable[[#This Row],[Ventilation Primary Space Type]]&amp;SpaceTypesTable[[#This Row],[Ventilation Secondary Space Type]]</f>
        <v>ASHRAE 62.1-1999Hotels, Motels, Resorts, DormitoriesLobbies</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ht="15" hidden="1">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s="70" t="str">
        <f>SpaceTypesTable[[#This Row],[Ventilation Standard]]&amp;SpaceTypesTable[[#This Row],[Ventilation Primary Space Type]]&amp;SpaceTypesTable[[#This Row],[Ventilation Secondary Space Type]]</f>
        <v>ASHRAE 62.1-2004Hotels, Motels, Resorts, DormitoriesLobbies/prefunction</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ht="15" hidden="1">
      <c r="C466" s="3" t="s">
        <v>2144</v>
      </c>
      <c r="D466" t="s">
        <v>790</v>
      </c>
      <c r="E466" t="s">
        <v>750</v>
      </c>
      <c r="F466" t="s">
        <v>774</v>
      </c>
      <c r="G466" t="s">
        <v>1037</v>
      </c>
      <c r="N466">
        <v>2.04</v>
      </c>
      <c r="Q466">
        <v>0.4</v>
      </c>
      <c r="R466">
        <v>0.4</v>
      </c>
      <c r="S466">
        <v>0.2</v>
      </c>
      <c r="T466" t="s">
        <v>1046</v>
      </c>
      <c r="U466" t="s">
        <v>636</v>
      </c>
      <c r="V466" t="s">
        <v>565</v>
      </c>
      <c r="W466" t="s">
        <v>968</v>
      </c>
      <c r="X466" s="70" t="str">
        <f>SpaceTypesTable[[#This Row],[Ventilation Standard]]&amp;SpaceTypesTable[[#This Row],[Ventilation Primary Space Type]]&amp;SpaceTypesTable[[#This Row],[Ventilation Secondary Space Type]]</f>
        <v>ASHRAE 62.1-1999OfficesReception Areas</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ht="15" hidden="1">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s="70" t="str">
        <f>SpaceTypesTable[[#This Row],[Ventilation Standard]]&amp;SpaceTypesTable[[#This Row],[Ventilation Primary Space Type]]&amp;SpaceTypesTable[[#This Row],[Ventilation Secondary Space Type]]</f>
        <v>ASHRAE 62.1-1999OfficesReception Areas</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ht="15" hidden="1">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s="70" t="str">
        <f>SpaceTypesTable[[#This Row],[Ventilation Standard]]&amp;SpaceTypesTable[[#This Row],[Ventilation Primary Space Type]]&amp;SpaceTypesTable[[#This Row],[Ventilation Secondary Space Type]]</f>
        <v>ASHRAE 62.1-1999OfficesReception Areas</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ht="15">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s="70" t="str">
        <f>SpaceTypesTable[[#This Row],[Ventilation Standard]]&amp;SpaceTypesTable[[#This Row],[Ventilation Primary Space Type]]&amp;SpaceTypesTable[[#This Row],[Ventilation Secondary Space Type]]</f>
        <v>ASHRAE 62.1-1999OfficesReception Areas</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ht="15" hidden="1">
      <c r="C470" s="46" t="s">
        <v>2143</v>
      </c>
      <c r="D470" t="s">
        <v>790</v>
      </c>
      <c r="E470" t="s">
        <v>750</v>
      </c>
      <c r="F470" t="s">
        <v>774</v>
      </c>
      <c r="G470" t="s">
        <v>1037</v>
      </c>
      <c r="N470">
        <v>2.4700000000000002</v>
      </c>
      <c r="Q470">
        <v>0.4</v>
      </c>
      <c r="R470">
        <v>0.4</v>
      </c>
      <c r="S470">
        <v>0.2</v>
      </c>
      <c r="T470" t="s">
        <v>1046</v>
      </c>
      <c r="U470" t="s">
        <v>636</v>
      </c>
      <c r="V470" t="s">
        <v>565</v>
      </c>
      <c r="W470" t="s">
        <v>968</v>
      </c>
      <c r="X470" s="70" t="str">
        <f>SpaceTypesTable[[#This Row],[Ventilation Standard]]&amp;SpaceTypesTable[[#This Row],[Ventilation Primary Space Type]]&amp;SpaceTypesTable[[#This Row],[Ventilation Secondary Space Type]]</f>
        <v>ASHRAE 62.1-1999OfficesReception Areas</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ht="15" hidden="1">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s="70" t="str">
        <f>SpaceTypesTable[[#This Row],[Ventilation Standard]]&amp;SpaceTypesTable[[#This Row],[Ventilation Primary Space Type]]&amp;SpaceTypesTable[[#This Row],[Ventilation Secondary Space Type]]</f>
        <v>ASHRAE 62.1-2004Office BuildingsMain entry lobbies</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ht="15" hidden="1">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s="70" t="str">
        <f>SpaceTypesTable[[#This Row],[Ventilation Standard]]&amp;SpaceTypesTable[[#This Row],[Ventilation Primary Space Type]]&amp;SpaceTypesTable[[#This Row],[Ventilation Secondary Space Type]]</f>
        <v>ASHRAE 62.1-1999Hotels, Motels, Resorts, DormitoriesLobbies</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ht="15" hidden="1">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s="70" t="str">
        <f>SpaceTypesTable[[#This Row],[Ventilation Standard]]&amp;SpaceTypesTable[[#This Row],[Ventilation Primary Space Type]]&amp;SpaceTypesTable[[#This Row],[Ventilation Secondary Space Type]]</f>
        <v>ASHRAE 62.1-1999Hotels, Motels, Resorts, DormitoriesLobbies</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ht="15" hidden="1">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s="70" t="str">
        <f>SpaceTypesTable[[#This Row],[Ventilation Standard]]&amp;SpaceTypesTable[[#This Row],[Ventilation Primary Space Type]]&amp;SpaceTypesTable[[#This Row],[Ventilation Secondary Space Type]]</f>
        <v>ASHRAE 62.1-1999Hotels, Motels, Resorts, DormitoriesLobbies</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ht="15" hidden="1">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s="70" t="str">
        <f>SpaceTypesTable[[#This Row],[Ventilation Standard]]&amp;SpaceTypesTable[[#This Row],[Ventilation Primary Space Type]]&amp;SpaceTypesTable[[#This Row],[Ventilation Secondary Space Type]]</f>
        <v>ASHRAE 62.1-1999Hotels, Motels, Resorts, DormitoriesLobbies</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ht="15" hidden="1">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s="70" t="str">
        <f>SpaceTypesTable[[#This Row],[Ventilation Standard]]&amp;SpaceTypesTable[[#This Row],[Ventilation Primary Space Type]]&amp;SpaceTypesTable[[#This Row],[Ventilation Secondary Space Type]]</f>
        <v>ASHRAE 62.1-1999Hotels, Motels, Resorts, DormitoriesLobbies</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ht="15" hidden="1">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s="70" t="str">
        <f>SpaceTypesTable[[#This Row],[Ventilation Standard]]&amp;SpaceTypesTable[[#This Row],[Ventilation Primary Space Type]]&amp;SpaceTypesTable[[#This Row],[Ventilation Secondary Space Type]]</f>
        <v>ASHRAE 62.1-2004Office BuildingsMain entry lobbies</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ht="15" hidden="1">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s="70" t="str">
        <f>SpaceTypesTable[[#This Row],[Ventilation Standard]]&amp;SpaceTypesTable[[#This Row],[Ventilation Primary Space Type]]&amp;SpaceTypesTable[[#This Row],[Ventilation Secondary Space Type]]</f>
        <v>ASHRAE 62.1-2004GeneralCorridors</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ht="15" hidden="1">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s="70" t="str">
        <f>SpaceTypesTable[[#This Row],[Ventilation Standard]]&amp;SpaceTypesTable[[#This Row],[Ventilation Primary Space Type]]&amp;SpaceTypesTable[[#This Row],[Ventilation Secondary Space Type]]</f>
        <v>ASHRAE 62.1-1999EducationCorridors</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ht="15" hidden="1">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s="7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ht="15" hidden="1">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s="70" t="str">
        <f>SpaceTypesTable[[#This Row],[Ventilation Standard]]&amp;SpaceTypesTable[[#This Row],[Ventilation Primary Space Type]]&amp;SpaceTypesTable[[#This Row],[Ventilation Secondary Space Type]]</f>
        <v>ASHRAE 62.1-1999EducationCorridors</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ht="15" hidden="1">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s="70" t="str">
        <f>SpaceTypesTable[[#This Row],[Ventilation Standard]]&amp;SpaceTypesTable[[#This Row],[Ventilation Primary Space Type]]&amp;SpaceTypesTable[[#This Row],[Ventilation Secondary Space Type]]</f>
        <v>ASHRAE 62.1-1999EducationCorridors</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ht="15" hidden="1">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s="70" t="str">
        <f>SpaceTypesTable[[#This Row],[Ventilation Standard]]&amp;SpaceTypesTable[[#This Row],[Ventilation Primary Space Type]]&amp;SpaceTypesTable[[#This Row],[Ventilation Secondary Space Type]]</f>
        <v>ASHRAE 62.1-1999EducationCorridors</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ht="15" hidden="1">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s="70" t="str">
        <f>SpaceTypesTable[[#This Row],[Ventilation Standard]]&amp;SpaceTypesTable[[#This Row],[Ventilation Primary Space Type]]&amp;SpaceTypesTable[[#This Row],[Ventilation Secondary Space Type]]</f>
        <v>ASHRAE 62.1-2004GeneralCorridors</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ht="15" hidden="1">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s="70" t="str">
        <f>SpaceTypesTable[[#This Row],[Ventilation Standard]]&amp;SpaceTypesTable[[#This Row],[Ventilation Primary Space Type]]&amp;SpaceTypesTable[[#This Row],[Ventilation Secondary Space Type]]</f>
        <v>ASHRAE 62.1-1999EducationCorridors</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ht="15" hidden="1">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s="70"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ht="15" hidden="1">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s="70"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ht="15" hidden="1">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s="70"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ht="15" hidden="1">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s="70"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ht="15" hidden="1">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s="70" t="str">
        <f>SpaceTypesTable[[#This Row],[Ventilation Standard]]&amp;SpaceTypesTable[[#This Row],[Ventilation Primary Space Type]]&amp;SpaceTypesTable[[#This Row],[Ventilation Secondary Space Type]]</f>
        <v>ASHRAE 62.1-2007Office BuildingsMain entry lobbies</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ht="15" hidden="1">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s="70" t="str">
        <f>SpaceTypesTable[[#This Row],[Ventilation Standard]]&amp;SpaceTypesTable[[#This Row],[Ventilation Primary Space Type]]&amp;SpaceTypesTable[[#This Row],[Ventilation Secondary Space Type]]</f>
        <v>ASHRAE 62.1-2007Hotels, Motels, Resorts, DormitoriesLobbies/prefunction</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ht="15" hidden="1">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s="70" t="str">
        <f>SpaceTypesTable[[#This Row],[Ventilation Standard]]&amp;SpaceTypesTable[[#This Row],[Ventilation Primary Space Type]]&amp;SpaceTypesTable[[#This Row],[Ventilation Secondary Space Type]]</f>
        <v>ASHRAE 62.1-2007Office BuildingsMain entry lobbies</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ht="15" hidden="1">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s="70" t="str">
        <f>SpaceTypesTable[[#This Row],[Ventilation Standard]]&amp;SpaceTypesTable[[#This Row],[Ventilation Primary Space Type]]&amp;SpaceTypesTable[[#This Row],[Ventilation Secondary Space Type]]</f>
        <v>ASHRAE 62.1-2007Office BuildingsMain entry lobbies</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ht="15" hidden="1">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s="70" t="str">
        <f>SpaceTypesTable[[#This Row],[Ventilation Standard]]&amp;SpaceTypesTable[[#This Row],[Ventilation Primary Space Type]]&amp;SpaceTypesTable[[#This Row],[Ventilation Secondary Space Type]]</f>
        <v>ASHRAE 62.1-2007GeneralCorridors</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ht="15" hidden="1">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s="70" t="str">
        <f>SpaceTypesTable[[#This Row],[Ventilation Standard]]&amp;SpaceTypesTable[[#This Row],[Ventilation Primary Space Type]]&amp;SpaceTypesTable[[#This Row],[Ventilation Secondary Space Type]]</f>
        <v>ASHRAE 62.1-2007GeneralCorridors</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ht="15" hidden="1">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s="70" t="str">
        <f>SpaceTypesTable[[#This Row],[Ventilation Standard]]&amp;SpaceTypesTable[[#This Row],[Ventilation Primary Space Type]]&amp;SpaceTypesTable[[#This Row],[Ventilation Secondary Space Type]]</f>
        <v>GGHC v2.2Health CareLockers</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ht="15" hidden="1">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s="70" t="str">
        <f>SpaceTypesTable[[#This Row],[Ventilation Standard]]&amp;SpaceTypesTable[[#This Row],[Ventilation Primary Space Type]]&amp;SpaceTypesTable[[#This Row],[Ventilation Secondary Space Type]]</f>
        <v>GGHC v2.2Health CareLockers</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ht="15" hidden="1">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s="70" t="str">
        <f>SpaceTypesTable[[#This Row],[Ventilation Standard]]&amp;SpaceTypesTable[[#This Row],[Ventilation Primary Space Type]]&amp;SpaceTypesTable[[#This Row],[Ventilation Secondary Space Type]]</f>
        <v>GGHC v2.2Health CareLockers</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ht="15" hidden="1">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s="70" t="str">
        <f>SpaceTypesTable[[#This Row],[Ventilation Standard]]&amp;SpaceTypesTable[[#This Row],[Ventilation Primary Space Type]]&amp;SpaceTypesTable[[#This Row],[Ventilation Secondary Space Type]]</f>
        <v>GGHC v2.2Health CareLockers</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ht="15" hidden="1">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s="70" t="str">
        <f>SpaceTypesTable[[#This Row],[Ventilation Standard]]&amp;SpaceTypesTable[[#This Row],[Ventilation Primary Space Type]]&amp;SpaceTypesTable[[#This Row],[Ventilation Secondary Space Type]]</f>
        <v>GGHC v2.2Health CareLockers</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ht="15" hidden="1">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s="70" t="str">
        <f>SpaceTypesTable[[#This Row],[Ventilation Standard]]&amp;SpaceTypesTable[[#This Row],[Ventilation Primary Space Type]]&amp;SpaceTypesTable[[#This Row],[Ventilation Secondary Space Type]]</f>
        <v>GGHC v2.2Health CareLockers</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ht="15" hidden="1">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s="70" t="str">
        <f>SpaceTypesTable[[#This Row],[Ventilation Standard]]&amp;SpaceTypesTable[[#This Row],[Ventilation Primary Space Type]]&amp;SpaceTypesTable[[#This Row],[Ventilation Secondary Space Type]]</f>
        <v>GGHC v2.2Health CareLockers</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ht="15" hidden="1">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s="70" t="str">
        <f>SpaceTypesTable[[#This Row],[Ventilation Standard]]&amp;SpaceTypesTable[[#This Row],[Ventilation Primary Space Type]]&amp;SpaceTypesTable[[#This Row],[Ventilation Secondary Space Type]]</f>
        <v>ASHRAE 62.1-1999Hotels, Motels, Resorts, DormitoriesLobbies</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ht="15" hidden="1">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s="70" t="str">
        <f>SpaceTypesTable[[#This Row],[Ventilation Standard]]&amp;SpaceTypesTable[[#This Row],[Ventilation Primary Space Type]]&amp;SpaceTypesTable[[#This Row],[Ventilation Secondary Space Type]]</f>
        <v>ASHRAE 62.1-1999Hotels, Motels, Resorts, DormitoriesLobbies</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ht="15" hidden="1">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s="70" t="str">
        <f>SpaceTypesTable[[#This Row],[Ventilation Standard]]&amp;SpaceTypesTable[[#This Row],[Ventilation Primary Space Type]]&amp;SpaceTypesTable[[#This Row],[Ventilation Secondary Space Type]]</f>
        <v>ASHRAE 62.1-1999Hotels, Motels, Resorts, DormitoriesLobbies</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ht="15" hidden="1">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s="70" t="str">
        <f>SpaceTypesTable[[#This Row],[Ventilation Standard]]&amp;SpaceTypesTable[[#This Row],[Ventilation Primary Space Type]]&amp;SpaceTypesTable[[#This Row],[Ventilation Secondary Space Type]]</f>
        <v>ASHRAE 62.1-1999Hotels, Motels, Resorts, DormitoriesLobbies</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ht="15" hidden="1">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s="70" t="str">
        <f>SpaceTypesTable[[#This Row],[Ventilation Standard]]&amp;SpaceTypesTable[[#This Row],[Ventilation Primary Space Type]]&amp;SpaceTypesTable[[#This Row],[Ventilation Secondary Space Type]]</f>
        <v>ASHRAE 62.1-1999Hotels, Motels, Resorts, DormitoriesLobbies</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ht="15" hidden="1">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s="70" t="str">
        <f>SpaceTypesTable[[#This Row],[Ventilation Standard]]&amp;SpaceTypesTable[[#This Row],[Ventilation Primary Space Type]]&amp;SpaceTypesTable[[#This Row],[Ventilation Secondary Space Type]]</f>
        <v>ASHRAE 62.1-2004Hotels, Motels, Resorts, DormitoriesLobbies/prefunction</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ht="15" hidden="1">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s="70" t="str">
        <f>SpaceTypesTable[[#This Row],[Ventilation Standard]]&amp;SpaceTypesTable[[#This Row],[Ventilation Primary Space Type]]&amp;SpaceTypesTable[[#This Row],[Ventilation Secondary Space Type]]</f>
        <v>ASHRAE 62.1-2007Hotels, Motels, Resorts, DormitoriesLobbies/prefunction</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ht="15" hidden="1">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s="70" t="str">
        <f>SpaceTypesTable[[#This Row],[Ventilation Standard]]&amp;SpaceTypesTable[[#This Row],[Ventilation Primary Space Type]]&amp;SpaceTypesTable[[#This Row],[Ventilation Secondary Space Type]]</f>
        <v>ASHRAE 62.1-1999Public SpacesCorridors and utilities</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ht="15" hidden="1">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s="70" t="str">
        <f>SpaceTypesTable[[#This Row],[Ventilation Standard]]&amp;SpaceTypesTable[[#This Row],[Ventilation Primary Space Type]]&amp;SpaceTypesTable[[#This Row],[Ventilation Secondary Space Type]]</f>
        <v>ASHRAE 62.1-1999Public SpacesCorridors and utilities</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ht="15" hidden="1">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s="70" t="str">
        <f>SpaceTypesTable[[#This Row],[Ventilation Standard]]&amp;SpaceTypesTable[[#This Row],[Ventilation Primary Space Type]]&amp;SpaceTypesTable[[#This Row],[Ventilation Secondary Space Type]]</f>
        <v>ASHRAE 62.1-1999Public SpacesCorridors and utilities</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ht="15" hidden="1">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s="70" t="str">
        <f>SpaceTypesTable[[#This Row],[Ventilation Standard]]&amp;SpaceTypesTable[[#This Row],[Ventilation Primary Space Type]]&amp;SpaceTypesTable[[#This Row],[Ventilation Secondary Space Type]]</f>
        <v>ASHRAE 62.1-1999Public SpacesCorridors and utilities</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ht="15" hidden="1">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s="70" t="str">
        <f>SpaceTypesTable[[#This Row],[Ventilation Standard]]&amp;SpaceTypesTable[[#This Row],[Ventilation Primary Space Type]]&amp;SpaceTypesTable[[#This Row],[Ventilation Secondary Space Type]]</f>
        <v>ASHRAE 62.1-1999Public SpacesCorridors and utilities</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ht="15" hidden="1">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s="70" t="str">
        <f>SpaceTypesTable[[#This Row],[Ventilation Standard]]&amp;SpaceTypesTable[[#This Row],[Ventilation Primary Space Type]]&amp;SpaceTypesTable[[#This Row],[Ventilation Secondary Space Type]]</f>
        <v>ASHRAE 62.1-2004GeneralStorage rooms</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ht="15" hidden="1">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s="70"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ht="15" hidden="1">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s="70"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ht="15" hidden="1">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s="70"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ht="15" hidden="1">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s="70"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ht="15" hidden="1">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s="7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ht="15" hidden="1">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s="70" t="str">
        <f>SpaceTypesTable[[#This Row],[Ventilation Standard]]&amp;SpaceTypesTable[[#This Row],[Ventilation Primary Space Type]]&amp;SpaceTypesTable[[#This Row],[Ventilation Secondary Space Type]]</f>
        <v>ASHRAE 62.1-2004GeneralStorage rooms</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ht="15" hidden="1">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s="70" t="str">
        <f>SpaceTypesTable[[#This Row],[Ventilation Standard]]&amp;SpaceTypesTable[[#This Row],[Ventilation Primary Space Type]]&amp;SpaceTypesTable[[#This Row],[Ventilation Secondary Space Type]]</f>
        <v>ASHRAE 62.1-2004GeneralStorage rooms</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ht="15" hidden="1">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s="70" t="str">
        <f>SpaceTypesTable[[#This Row],[Ventilation Standard]]&amp;SpaceTypesTable[[#This Row],[Ventilation Primary Space Type]]&amp;SpaceTypesTable[[#This Row],[Ventilation Secondary Space Type]]</f>
        <v>ASHRAE 62.1-1999Public SpacesCorridors and utilities</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ht="15" hidden="1">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s="70" t="str">
        <f>SpaceTypesTable[[#This Row],[Ventilation Standard]]&amp;SpaceTypesTable[[#This Row],[Ventilation Primary Space Type]]&amp;SpaceTypesTable[[#This Row],[Ventilation Secondary Space Type]]</f>
        <v>ASHRAE 62.1-1999Public SpacesCorridors and utilities</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ht="15" hidden="1">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s="70" t="str">
        <f>SpaceTypesTable[[#This Row],[Ventilation Standard]]&amp;SpaceTypesTable[[#This Row],[Ventilation Primary Space Type]]&amp;SpaceTypesTable[[#This Row],[Ventilation Secondary Space Type]]</f>
        <v>ASHRAE 62.1-1999Public SpacesCorridors and utilities</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ht="15" hidden="1">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s="70" t="str">
        <f>SpaceTypesTable[[#This Row],[Ventilation Standard]]&amp;SpaceTypesTable[[#This Row],[Ventilation Primary Space Type]]&amp;SpaceTypesTable[[#This Row],[Ventilation Secondary Space Type]]</f>
        <v>ASHRAE 62.1-1999Public SpacesCorridors and utilities</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ht="15" hidden="1">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s="70" t="str">
        <f>SpaceTypesTable[[#This Row],[Ventilation Standard]]&amp;SpaceTypesTable[[#This Row],[Ventilation Primary Space Type]]&amp;SpaceTypesTable[[#This Row],[Ventilation Secondary Space Type]]</f>
        <v>ASHRAE 62.1-1999Public SpacesCorridors and utilities</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ht="15" hidden="1">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s="70" t="str">
        <f>SpaceTypesTable[[#This Row],[Ventilation Standard]]&amp;SpaceTypesTable[[#This Row],[Ventilation Primary Space Type]]&amp;SpaceTypesTable[[#This Row],[Ventilation Secondary Space Type]]</f>
        <v>ASHRAE 62.1-2004GeneralStorage rooms</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ht="15" hidden="1">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s="70" t="str">
        <f>SpaceTypesTable[[#This Row],[Ventilation Standard]]&amp;SpaceTypesTable[[#This Row],[Ventilation Primary Space Type]]&amp;SpaceTypesTable[[#This Row],[Ventilation Secondary Space Type]]</f>
        <v>ASHRAE 62.1-1999Public SpacesCorridors and utilities</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ht="15" hidden="1">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s="70" t="str">
        <f>SpaceTypesTable[[#This Row],[Ventilation Standard]]&amp;SpaceTypesTable[[#This Row],[Ventilation Primary Space Type]]&amp;SpaceTypesTable[[#This Row],[Ventilation Secondary Space Type]]</f>
        <v>ASHRAE 62.1-1999Public SpacesCorridors and utilities</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ht="15" hidden="1">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s="70" t="str">
        <f>SpaceTypesTable[[#This Row],[Ventilation Standard]]&amp;SpaceTypesTable[[#This Row],[Ventilation Primary Space Type]]&amp;SpaceTypesTable[[#This Row],[Ventilation Secondary Space Type]]</f>
        <v>ASHRAE 62.1-1999Public SpacesCorridors and utilities</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ht="15" hidden="1">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s="70" t="str">
        <f>SpaceTypesTable[[#This Row],[Ventilation Standard]]&amp;SpaceTypesTable[[#This Row],[Ventilation Primary Space Type]]&amp;SpaceTypesTable[[#This Row],[Ventilation Secondary Space Type]]</f>
        <v>ASHRAE 62.1-1999Public SpacesCorridors and utilities</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ht="15" hidden="1">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s="70" t="str">
        <f>SpaceTypesTable[[#This Row],[Ventilation Standard]]&amp;SpaceTypesTable[[#This Row],[Ventilation Primary Space Type]]&amp;SpaceTypesTable[[#This Row],[Ventilation Secondary Space Type]]</f>
        <v>ASHRAE 62.1-1999Public SpacesCorridors and utilities</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ht="15" hidden="1">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s="70" t="str">
        <f>SpaceTypesTable[[#This Row],[Ventilation Standard]]&amp;SpaceTypesTable[[#This Row],[Ventilation Primary Space Type]]&amp;SpaceTypesTable[[#This Row],[Ventilation Secondary Space Type]]</f>
        <v>ASHRAE 62.1-2007GeneralStorage rooms</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ht="15" hidden="1">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s="70" t="str">
        <f>SpaceTypesTable[[#This Row],[Ventilation Standard]]&amp;SpaceTypesTable[[#This Row],[Ventilation Primary Space Type]]&amp;SpaceTypesTable[[#This Row],[Ventilation Secondary Space Type]]</f>
        <v>ASHRAE 62.1-2007GeneralStorage rooms</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ht="15" hidden="1">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s="70" t="str">
        <f>SpaceTypesTable[[#This Row],[Ventilation Standard]]&amp;SpaceTypesTable[[#This Row],[Ventilation Primary Space Type]]&amp;SpaceTypesTable[[#This Row],[Ventilation Secondary Space Type]]</f>
        <v>ASHRAE 62.1-2007GeneralStorage rooms</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ht="15" hidden="1">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s="70" t="str">
        <f>SpaceTypesTable[[#This Row],[Ventilation Standard]]&amp;SpaceTypesTable[[#This Row],[Ventilation Primary Space Type]]&amp;SpaceTypesTable[[#This Row],[Ventilation Secondary Space Type]]</f>
        <v>ASHRAE 62.1-2007GeneralStorage rooms</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ht="15" hidden="1">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s="70" t="str">
        <f>SpaceTypesTable[[#This Row],[Ventilation Standard]]&amp;SpaceTypesTable[[#This Row],[Ventilation Primary Space Type]]&amp;SpaceTypesTable[[#This Row],[Ventilation Secondary Space Type]]</f>
        <v>ASHRAE 62.1-1999Retail Stores, Sales Floors, and Show Room FloorsStorage rooms</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ht="15" hidden="1">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s="70" t="str">
        <f>SpaceTypesTable[[#This Row],[Ventilation Standard]]&amp;SpaceTypesTable[[#This Row],[Ventilation Primary Space Type]]&amp;SpaceTypesTable[[#This Row],[Ventilation Secondary Space Type]]</f>
        <v>ASHRAE 62.1-1999Retail Stores, Sales Floors, and Show Room FloorsStorage rooms</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ht="15" hidden="1">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s="70" t="str">
        <f>SpaceTypesTable[[#This Row],[Ventilation Standard]]&amp;SpaceTypesTable[[#This Row],[Ventilation Primary Space Type]]&amp;SpaceTypesTable[[#This Row],[Ventilation Secondary Space Type]]</f>
        <v>ASHRAE 62.1-1999Retail Stores, Sales Floors, and Show Room FloorsStorage rooms</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ht="15" hidden="1">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s="70" t="str">
        <f>SpaceTypesTable[[#This Row],[Ventilation Standard]]&amp;SpaceTypesTable[[#This Row],[Ventilation Primary Space Type]]&amp;SpaceTypesTable[[#This Row],[Ventilation Secondary Space Type]]</f>
        <v>ASHRAE 62.1-1999Retail Stores, Sales Floors, and Show Room FloorsStorage rooms</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ht="15" hidden="1">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s="70" t="str">
        <f>SpaceTypesTable[[#This Row],[Ventilation Standard]]&amp;SpaceTypesTable[[#This Row],[Ventilation Primary Space Type]]&amp;SpaceTypesTable[[#This Row],[Ventilation Secondary Space Type]]</f>
        <v>ASHRAE 62.1-1999Retail Stores, Sales Floors, and Show Room FloorsStorage rooms</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ht="15" hidden="1">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s="70" t="str">
        <f>SpaceTypesTable[[#This Row],[Ventilation Standard]]&amp;SpaceTypesTable[[#This Row],[Ventilation Primary Space Type]]&amp;SpaceTypesTable[[#This Row],[Ventilation Secondary Space Type]]</f>
        <v>ASHRAE 62.1-2004GeneralStorage rooms</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ht="15" hidden="1">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s="70" t="str">
        <f>SpaceTypesTable[[#This Row],[Ventilation Standard]]&amp;SpaceTypesTable[[#This Row],[Ventilation Primary Space Type]]&amp;SpaceTypesTable[[#This Row],[Ventilation Secondary Space Type]]</f>
        <v>ASHRAE 62.1-2007GeneralStorage rooms</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ht="15" hidden="1">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s="70" t="str">
        <f>SpaceTypesTable[[#This Row],[Ventilation Standard]]&amp;SpaceTypesTable[[#This Row],[Ventilation Primary Space Type]]&amp;SpaceTypesTable[[#This Row],[Ventilation Secondary Space Type]]</f>
        <v>ASHRAE 62.1-2004GeneralConference/meeting</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ht="15" hidden="1">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s="70" t="str">
        <f>SpaceTypesTable[[#This Row],[Ventilation Standard]]&amp;SpaceTypesTable[[#This Row],[Ventilation Primary Space Type]]&amp;SpaceTypesTable[[#This Row],[Ventilation Secondary Space Type]]</f>
        <v>ASHRAE 62.1-1999Hotels, Motels, Resorts, DormitoriesConference rooms</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ht="15" hidden="1">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s="70" t="str">
        <f>SpaceTypesTable[[#This Row],[Ventilation Standard]]&amp;SpaceTypesTable[[#This Row],[Ventilation Primary Space Type]]&amp;SpaceTypesTable[[#This Row],[Ventilation Secondary Space Type]]</f>
        <v>ASHRAE 62.1-1999Hotels, Motels, Resorts, DormitoriesConference rooms</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ht="15" hidden="1">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s="70" t="str">
        <f>SpaceTypesTable[[#This Row],[Ventilation Standard]]&amp;SpaceTypesTable[[#This Row],[Ventilation Primary Space Type]]&amp;SpaceTypesTable[[#This Row],[Ventilation Secondary Space Type]]</f>
        <v>ASHRAE 62.1-1999Hotels, Motels, Resorts, DormitoriesConference rooms</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ht="15" hidden="1">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s="70" t="str">
        <f>SpaceTypesTable[[#This Row],[Ventilation Standard]]&amp;SpaceTypesTable[[#This Row],[Ventilation Primary Space Type]]&amp;SpaceTypesTable[[#This Row],[Ventilation Secondary Space Type]]</f>
        <v>ASHRAE 62.1-1999Hotels, Motels, Resorts, DormitoriesConference rooms</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ht="15" hidden="1">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s="70" t="str">
        <f>SpaceTypesTable[[#This Row],[Ventilation Standard]]&amp;SpaceTypesTable[[#This Row],[Ventilation Primary Space Type]]&amp;SpaceTypesTable[[#This Row],[Ventilation Secondary Space Type]]</f>
        <v>ASHRAE 62.1-1999Hotels, Motels, Resorts, DormitoriesConference rooms</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ht="15" hidden="1">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s="70" t="str">
        <f>SpaceTypesTable[[#This Row],[Ventilation Standard]]&amp;SpaceTypesTable[[#This Row],[Ventilation Primary Space Type]]&amp;SpaceTypesTable[[#This Row],[Ventilation Secondary Space Type]]</f>
        <v>ASHRAE 62.1-2007GeneralConference/meeting</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ht="15" hidden="1">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s="70" t="str">
        <f>SpaceTypesTable[[#This Row],[Ventilation Standard]]&amp;SpaceTypesTable[[#This Row],[Ventilation Primary Space Type]]&amp;SpaceTypesTable[[#This Row],[Ventilation Secondary Space Type]]</f>
        <v>GGHC v2.2Health CareX-ray, Diagnostic and Treatment</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ht="15" hidden="1">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s="70" t="str">
        <f>SpaceTypesTable[[#This Row],[Ventilation Standard]]&amp;SpaceTypesTable[[#This Row],[Ventilation Primary Space Type]]&amp;SpaceTypesTable[[#This Row],[Ventilation Secondary Space Type]]</f>
        <v>GGHC v2.2Health CareX-ray, Diagnostic and Treatment</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ht="15" hidden="1">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s="70" t="str">
        <f>SpaceTypesTable[[#This Row],[Ventilation Standard]]&amp;SpaceTypesTable[[#This Row],[Ventilation Primary Space Type]]&amp;SpaceTypesTable[[#This Row],[Ventilation Secondary Space Type]]</f>
        <v>GGHC v2.2Health CareX-ray, Diagnostic and Treatment</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ht="15" hidden="1">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s="70" t="str">
        <f>SpaceTypesTable[[#This Row],[Ventilation Standard]]&amp;SpaceTypesTable[[#This Row],[Ventilation Primary Space Type]]&amp;SpaceTypesTable[[#This Row],[Ventilation Secondary Space Type]]</f>
        <v>GGHC v2.2Health CareX-ray, Diagnostic and Treatment</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ht="15" hidden="1">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s="70" t="str">
        <f>SpaceTypesTable[[#This Row],[Ventilation Standard]]&amp;SpaceTypesTable[[#This Row],[Ventilation Primary Space Type]]&amp;SpaceTypesTable[[#This Row],[Ventilation Secondary Space Type]]</f>
        <v>GGHC v2.2Health CareX-ray, Diagnostic and Treatment</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ht="15" hidden="1">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s="70" t="str">
        <f>SpaceTypesTable[[#This Row],[Ventilation Standard]]&amp;SpaceTypesTable[[#This Row],[Ventilation Primary Space Type]]&amp;SpaceTypesTable[[#This Row],[Ventilation Secondary Space Type]]</f>
        <v>GGHC v2.2Health CareX-ray, Diagnostic and Treatment</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ht="15" hidden="1">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s="70" t="str">
        <f>SpaceTypesTable[[#This Row],[Ventilation Standard]]&amp;SpaceTypesTable[[#This Row],[Ventilation Primary Space Type]]&amp;SpaceTypesTable[[#This Row],[Ventilation Secondary Space Type]]</f>
        <v>GGHC v2.2Health CareX-ray, Diagnostic and Treatment</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ht="15" hidden="1">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s="70" t="str">
        <f>SpaceTypesTable[[#This Row],[Ventilation Standard]]&amp;SpaceTypesTable[[#This Row],[Ventilation Primary Space Type]]&amp;SpaceTypesTable[[#This Row],[Ventilation Secondary Space Type]]</f>
        <v>GGHC v2.2Health CareX-ray, Diagnostic and Treatment</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ht="15" hidden="1">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s="70" t="str">
        <f>SpaceTypesTable[[#This Row],[Ventilation Standard]]&amp;SpaceTypesTable[[#This Row],[Ventilation Primary Space Type]]&amp;SpaceTypesTable[[#This Row],[Ventilation Secondary Space Type]]</f>
        <v>GGHC v2.2Health CareX-ray, Diagnostic and Treatment</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ht="15" hidden="1">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s="70" t="str">
        <f>SpaceTypesTable[[#This Row],[Ventilation Standard]]&amp;SpaceTypesTable[[#This Row],[Ventilation Primary Space Type]]&amp;SpaceTypesTable[[#This Row],[Ventilation Secondary Space Type]]</f>
        <v>GGHC v2.2Health CareX-ray, Diagnostic and Treatment</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ht="15" hidden="1">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s="70" t="str">
        <f>SpaceTypesTable[[#This Row],[Ventilation Standard]]&amp;SpaceTypesTable[[#This Row],[Ventilation Primary Space Type]]&amp;SpaceTypesTable[[#This Row],[Ventilation Secondary Space Type]]</f>
        <v>GGHC v2.2Health CareX-ray, Diagnostic and Treatment</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ht="15" hidden="1">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s="70" t="str">
        <f>SpaceTypesTable[[#This Row],[Ventilation Standard]]&amp;SpaceTypesTable[[#This Row],[Ventilation Primary Space Type]]&amp;SpaceTypesTable[[#This Row],[Ventilation Secondary Space Type]]</f>
        <v>GGHC v2.2Health CareX-ray, Diagnostic and Treatment</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ht="15" hidden="1">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s="70" t="str">
        <f>SpaceTypesTable[[#This Row],[Ventilation Standard]]&amp;SpaceTypesTable[[#This Row],[Ventilation Primary Space Type]]&amp;SpaceTypesTable[[#This Row],[Ventilation Secondary Space Type]]</f>
        <v>GGHC v2.2Health CareX-ray, Diagnostic and Treatment</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ht="15" hidden="1">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s="70" t="str">
        <f>SpaceTypesTable[[#This Row],[Ventilation Standard]]&amp;SpaceTypesTable[[#This Row],[Ventilation Primary Space Type]]&amp;SpaceTypesTable[[#This Row],[Ventilation Secondary Space Type]]</f>
        <v>GGHC v2.2Health CareX-ray, Diagnostic and Treatment</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ht="15" hidden="1">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s="70" t="str">
        <f>SpaceTypesTable[[#This Row],[Ventilation Standard]]&amp;SpaceTypesTable[[#This Row],[Ventilation Primary Space Type]]&amp;SpaceTypesTable[[#This Row],[Ventilation Secondary Space Type]]</f>
        <v>ASHRAE 62.1-1999OfficesOffice Space</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ht="15" hidden="1">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s="70" t="str">
        <f>SpaceTypesTable[[#This Row],[Ventilation Standard]]&amp;SpaceTypesTable[[#This Row],[Ventilation Primary Space Type]]&amp;SpaceTypesTable[[#This Row],[Ventilation Secondary Space Type]]</f>
        <v>ASHRAE 62.1-1999OfficesOffice Space</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ht="15" hidden="1">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s="70" t="str">
        <f>SpaceTypesTable[[#This Row],[Ventilation Standard]]&amp;SpaceTypesTable[[#This Row],[Ventilation Primary Space Type]]&amp;SpaceTypesTable[[#This Row],[Ventilation Secondary Space Type]]</f>
        <v>ASHRAE 62.1-1999OfficesOffice Space</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ht="15" hidden="1">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s="70" t="str">
        <f>SpaceTypesTable[[#This Row],[Ventilation Standard]]&amp;SpaceTypesTable[[#This Row],[Ventilation Primary Space Type]]&amp;SpaceTypesTable[[#This Row],[Ventilation Secondary Space Type]]</f>
        <v>ASHRAE 62.1-1999OfficesOffice Space</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ht="15" hidden="1">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s="70" t="str">
        <f>SpaceTypesTable[[#This Row],[Ventilation Standard]]&amp;SpaceTypesTable[[#This Row],[Ventilation Primary Space Type]]&amp;SpaceTypesTable[[#This Row],[Ventilation Secondary Space Type]]</f>
        <v>ASHRAE 62.1-1999OfficesOffice Space</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ht="15" hidden="1">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s="70" t="str">
        <f>SpaceTypesTable[[#This Row],[Ventilation Standard]]&amp;SpaceTypesTable[[#This Row],[Ventilation Primary Space Type]]&amp;SpaceTypesTable[[#This Row],[Ventilation Secondary Space Type]]</f>
        <v>ASHRAE 62.1-2004Office BuildingsOffice space</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ht="15" hidden="1">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s="70" t="str">
        <f>SpaceTypesTable[[#This Row],[Ventilation Standard]]&amp;SpaceTypesTable[[#This Row],[Ventilation Primary Space Type]]&amp;SpaceTypesTable[[#This Row],[Ventilation Secondary Space Type]]</f>
        <v>ASHRAE 62.1-2007Office BuildingsOffice space</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ht="15" hidden="1">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s="70" t="str">
        <f>SpaceTypesTable[[#This Row],[Ventilation Standard]]&amp;SpaceTypesTable[[#This Row],[Ventilation Primary Space Type]]&amp;SpaceTypesTable[[#This Row],[Ventilation Secondary Space Type]]</f>
        <v>ASHRAE 62.1-1999OfficesReception Areas</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ht="15" hidden="1">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s="70" t="str">
        <f>SpaceTypesTable[[#This Row],[Ventilation Standard]]&amp;SpaceTypesTable[[#This Row],[Ventilation Primary Space Type]]&amp;SpaceTypesTable[[#This Row],[Ventilation Secondary Space Type]]</f>
        <v>ASHRAE 62.1-1999OfficesReception Areas</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ht="15" hidden="1">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s="70" t="str">
        <f>SpaceTypesTable[[#This Row],[Ventilation Standard]]&amp;SpaceTypesTable[[#This Row],[Ventilation Primary Space Type]]&amp;SpaceTypesTable[[#This Row],[Ventilation Secondary Space Type]]</f>
        <v>ASHRAE 62.1-1999OfficesReception Areas</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ht="15" hidden="1">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s="70" t="str">
        <f>SpaceTypesTable[[#This Row],[Ventilation Standard]]&amp;SpaceTypesTable[[#This Row],[Ventilation Primary Space Type]]&amp;SpaceTypesTable[[#This Row],[Ventilation Secondary Space Type]]</f>
        <v>ASHRAE 62.1-1999OfficesReception Areas</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ht="15" hidden="1">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s="70" t="str">
        <f>SpaceTypesTable[[#This Row],[Ventilation Standard]]&amp;SpaceTypesTable[[#This Row],[Ventilation Primary Space Type]]&amp;SpaceTypesTable[[#This Row],[Ventilation Secondary Space Type]]</f>
        <v>ASHRAE 62.1-1999OfficesReception Areas</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ht="15" hidden="1">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s="70" t="str">
        <f>SpaceTypesTable[[#This Row],[Ventilation Standard]]&amp;SpaceTypesTable[[#This Row],[Ventilation Primary Space Type]]&amp;SpaceTypesTable[[#This Row],[Ventilation Secondary Space Type]]</f>
        <v>ASHRAE 62.1-2004Office BuildingsOffice space</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ht="15" hidden="1">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s="70" t="str">
        <f>SpaceTypesTable[[#This Row],[Ventilation Standard]]&amp;SpaceTypesTable[[#This Row],[Ventilation Primary Space Type]]&amp;SpaceTypesTable[[#This Row],[Ventilation Secondary Space Type]]</f>
        <v>ASHRAE 62.1-2007Office BuildingsOffice space</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ht="15" hidden="1">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s="70" t="str">
        <f>SpaceTypesTable[[#This Row],[Ventilation Standard]]&amp;SpaceTypesTable[[#This Row],[Ventilation Primary Space Type]]&amp;SpaceTypesTable[[#This Row],[Ventilation Secondary Space Type]]</f>
        <v>ASHRAE 62.1-1999OfficesOffice Space</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ht="15" hidden="1">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s="70" t="str">
        <f>SpaceTypesTable[[#This Row],[Ventilation Standard]]&amp;SpaceTypesTable[[#This Row],[Ventilation Primary Space Type]]&amp;SpaceTypesTable[[#This Row],[Ventilation Secondary Space Type]]</f>
        <v>ASHRAE 62.1-1999OfficesOffice Space</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ht="15" hidden="1">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s="70" t="str">
        <f>SpaceTypesTable[[#This Row],[Ventilation Standard]]&amp;SpaceTypesTable[[#This Row],[Ventilation Primary Space Type]]&amp;SpaceTypesTable[[#This Row],[Ventilation Secondary Space Type]]</f>
        <v>ASHRAE 62.1-1999OfficesOffice Space</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ht="15" hidden="1">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s="70" t="str">
        <f>SpaceTypesTable[[#This Row],[Ventilation Standard]]&amp;SpaceTypesTable[[#This Row],[Ventilation Primary Space Type]]&amp;SpaceTypesTable[[#This Row],[Ventilation Secondary Space Type]]</f>
        <v>ASHRAE 62.1-1999OfficesOffice Space</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ht="15" hidden="1">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s="70" t="str">
        <f>SpaceTypesTable[[#This Row],[Ventilation Standard]]&amp;SpaceTypesTable[[#This Row],[Ventilation Primary Space Type]]&amp;SpaceTypesTable[[#This Row],[Ventilation Secondary Space Type]]</f>
        <v>ASHRAE 62.1-1999OfficesOffice Space</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ht="15" hidden="1">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s="70" t="str">
        <f>SpaceTypesTable[[#This Row],[Ventilation Standard]]&amp;SpaceTypesTable[[#This Row],[Ventilation Primary Space Type]]&amp;SpaceTypesTable[[#This Row],[Ventilation Secondary Space Type]]</f>
        <v>ASHRAE 62.1-2004Office BuildingsOffice space</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ht="15" hidden="1">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s="70" t="str">
        <f>SpaceTypesTable[[#This Row],[Ventilation Standard]]&amp;SpaceTypesTable[[#This Row],[Ventilation Primary Space Type]]&amp;SpaceTypesTable[[#This Row],[Ventilation Secondary Space Type]]</f>
        <v>ASHRAE 62.1-1999OfficesOffice Space</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ht="15" hidden="1">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s="70" t="str">
        <f>SpaceTypesTable[[#This Row],[Ventilation Standard]]&amp;SpaceTypesTable[[#This Row],[Ventilation Primary Space Type]]&amp;SpaceTypesTable[[#This Row],[Ventilation Secondary Space Type]]</f>
        <v>ASHRAE 62.1-1999OfficesOffice Space</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ht="15" hidden="1">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s="70" t="str">
        <f>SpaceTypesTable[[#This Row],[Ventilation Standard]]&amp;SpaceTypesTable[[#This Row],[Ventilation Primary Space Type]]&amp;SpaceTypesTable[[#This Row],[Ventilation Secondary Space Type]]</f>
        <v>ASHRAE 62.1-1999OfficesOffice Space</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ht="15" hidden="1">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s="70" t="str">
        <f>SpaceTypesTable[[#This Row],[Ventilation Standard]]&amp;SpaceTypesTable[[#This Row],[Ventilation Primary Space Type]]&amp;SpaceTypesTable[[#This Row],[Ventilation Secondary Space Type]]</f>
        <v>ASHRAE 62.1-1999OfficesOffice Space</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ht="15" hidden="1">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s="7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ht="15" hidden="1">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s="70" t="str">
        <f>SpaceTypesTable[[#This Row],[Ventilation Standard]]&amp;SpaceTypesTable[[#This Row],[Ventilation Primary Space Type]]&amp;SpaceTypesTable[[#This Row],[Ventilation Secondary Space Type]]</f>
        <v>ASHRAE 62.1-2004Office BuildingsOffice space</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ht="15" hidden="1">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s="70" t="str">
        <f>SpaceTypesTable[[#This Row],[Ventilation Standard]]&amp;SpaceTypesTable[[#This Row],[Ventilation Primary Space Type]]&amp;SpaceTypesTable[[#This Row],[Ventilation Secondary Space Type]]</f>
        <v>ASHRAE 62.1-1999OfficesOffice Space</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ht="15" hidden="1">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s="70" t="str">
        <f>SpaceTypesTable[[#This Row],[Ventilation Standard]]&amp;SpaceTypesTable[[#This Row],[Ventilation Primary Space Type]]&amp;SpaceTypesTable[[#This Row],[Ventilation Secondary Space Type]]</f>
        <v>ASHRAE 62.1-1999OfficesOffice Space</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ht="15" hidden="1">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s="70" t="str">
        <f>SpaceTypesTable[[#This Row],[Ventilation Standard]]&amp;SpaceTypesTable[[#This Row],[Ventilation Primary Space Type]]&amp;SpaceTypesTable[[#This Row],[Ventilation Secondary Space Type]]</f>
        <v>ASHRAE 62.1-1999OfficesOffice Space</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ht="15" hidden="1">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s="70" t="str">
        <f>SpaceTypesTable[[#This Row],[Ventilation Standard]]&amp;SpaceTypesTable[[#This Row],[Ventilation Primary Space Type]]&amp;SpaceTypesTable[[#This Row],[Ventilation Secondary Space Type]]</f>
        <v>ASHRAE 62.1-1999OfficesOffice Space</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ht="15" hidden="1">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s="70" t="str">
        <f>SpaceTypesTable[[#This Row],[Ventilation Standard]]&amp;SpaceTypesTable[[#This Row],[Ventilation Primary Space Type]]&amp;SpaceTypesTable[[#This Row],[Ventilation Secondary Space Type]]</f>
        <v>ASHRAE 62.1-1999OfficesOffice Space</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ht="15" hidden="1">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s="70" t="str">
        <f>SpaceTypesTable[[#This Row],[Ventilation Standard]]&amp;SpaceTypesTable[[#This Row],[Ventilation Primary Space Type]]&amp;SpaceTypesTable[[#This Row],[Ventilation Secondary Space Type]]</f>
        <v>ASHRAE 62.1-2004Office BuildingsOffice space</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ht="15" hidden="1">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s="70" t="str">
        <f>SpaceTypesTable[[#This Row],[Ventilation Standard]]&amp;SpaceTypesTable[[#This Row],[Ventilation Primary Space Type]]&amp;SpaceTypesTable[[#This Row],[Ventilation Secondary Space Type]]</f>
        <v>ASHRAE 62.1-1999OfficesOffice Space</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ht="15" hidden="1">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s="70" t="str">
        <f>SpaceTypesTable[[#This Row],[Ventilation Standard]]&amp;SpaceTypesTable[[#This Row],[Ventilation Primary Space Type]]&amp;SpaceTypesTable[[#This Row],[Ventilation Secondary Space Type]]</f>
        <v>ASHRAE 62.1-1999OfficesOffice Space</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ht="15" hidden="1">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s="70" t="str">
        <f>SpaceTypesTable[[#This Row],[Ventilation Standard]]&amp;SpaceTypesTable[[#This Row],[Ventilation Primary Space Type]]&amp;SpaceTypesTable[[#This Row],[Ventilation Secondary Space Type]]</f>
        <v>ASHRAE 62.1-1999OfficesOffice Space</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ht="15" hidden="1">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s="70" t="str">
        <f>SpaceTypesTable[[#This Row],[Ventilation Standard]]&amp;SpaceTypesTable[[#This Row],[Ventilation Primary Space Type]]&amp;SpaceTypesTable[[#This Row],[Ventilation Secondary Space Type]]</f>
        <v>ASHRAE 62.1-1999OfficesOffice Space</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ht="15" hidden="1">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s="70" t="str">
        <f>SpaceTypesTable[[#This Row],[Ventilation Standard]]&amp;SpaceTypesTable[[#This Row],[Ventilation Primary Space Type]]&amp;SpaceTypesTable[[#This Row],[Ventilation Secondary Space Type]]</f>
        <v>ASHRAE 62.1-1999OfficesOffice Space</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ht="15" hidden="1">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s="70" t="str">
        <f>SpaceTypesTable[[#This Row],[Ventilation Standard]]&amp;SpaceTypesTable[[#This Row],[Ventilation Primary Space Type]]&amp;SpaceTypesTable[[#This Row],[Ventilation Secondary Space Type]]</f>
        <v>ASHRAE 62.1-2004Office BuildingsOffice space</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ht="15" hidden="1">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s="70" t="str">
        <f>SpaceTypesTable[[#This Row],[Ventilation Standard]]&amp;SpaceTypesTable[[#This Row],[Ventilation Primary Space Type]]&amp;SpaceTypesTable[[#This Row],[Ventilation Secondary Space Type]]</f>
        <v>ASHRAE 62.1-2004Office BuildingsOffice space</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ht="15" hidden="1">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s="70" t="str">
        <f>SpaceTypesTable[[#This Row],[Ventilation Standard]]&amp;SpaceTypesTable[[#This Row],[Ventilation Primary Space Type]]&amp;SpaceTypesTable[[#This Row],[Ventilation Secondary Space Type]]</f>
        <v>ASHRAE 62.1-1999OfficesOffice Space</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ht="15" hidden="1">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s="70" t="str">
        <f>SpaceTypesTable[[#This Row],[Ventilation Standard]]&amp;SpaceTypesTable[[#This Row],[Ventilation Primary Space Type]]&amp;SpaceTypesTable[[#This Row],[Ventilation Secondary Space Type]]</f>
        <v>ASHRAE 62.1-1999OfficesOffice Space</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ht="15" hidden="1">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s="70" t="str">
        <f>SpaceTypesTable[[#This Row],[Ventilation Standard]]&amp;SpaceTypesTable[[#This Row],[Ventilation Primary Space Type]]&amp;SpaceTypesTable[[#This Row],[Ventilation Secondary Space Type]]</f>
        <v>ASHRAE 62.1-1999OfficesOffice Space</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ht="15" hidden="1">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s="70" t="str">
        <f>SpaceTypesTable[[#This Row],[Ventilation Standard]]&amp;SpaceTypesTable[[#This Row],[Ventilation Primary Space Type]]&amp;SpaceTypesTable[[#This Row],[Ventilation Secondary Space Type]]</f>
        <v>ASHRAE 62.1-1999OfficesOffice Space</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ht="15" hidden="1">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s="70" t="str">
        <f>SpaceTypesTable[[#This Row],[Ventilation Standard]]&amp;SpaceTypesTable[[#This Row],[Ventilation Primary Space Type]]&amp;SpaceTypesTable[[#This Row],[Ventilation Secondary Space Type]]</f>
        <v>ASHRAE 62.1-1999OfficesOffice Space</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ht="15" hidden="1">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s="70" t="str">
        <f>SpaceTypesTable[[#This Row],[Ventilation Standard]]&amp;SpaceTypesTable[[#This Row],[Ventilation Primary Space Type]]&amp;SpaceTypesTable[[#This Row],[Ventilation Secondary Space Type]]</f>
        <v>ASHRAE 62.1-2004Office BuildingsOffice space</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ht="15" hidden="1">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s="70"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ht="15" hidden="1">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s="70" t="str">
        <f>SpaceTypesTable[[#This Row],[Ventilation Standard]]&amp;SpaceTypesTable[[#This Row],[Ventilation Primary Space Type]]&amp;SpaceTypesTable[[#This Row],[Ventilation Secondary Space Type]]</f>
        <v>ASHRAE 62.1-1999OfficesOffice Space</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ht="15" hidden="1">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s="70" t="str">
        <f>SpaceTypesTable[[#This Row],[Ventilation Standard]]&amp;SpaceTypesTable[[#This Row],[Ventilation Primary Space Type]]&amp;SpaceTypesTable[[#This Row],[Ventilation Secondary Space Type]]</f>
        <v>ASHRAE 62.1-1999OfficesOffice Space</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ht="15" hidden="1">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s="70" t="str">
        <f>SpaceTypesTable[[#This Row],[Ventilation Standard]]&amp;SpaceTypesTable[[#This Row],[Ventilation Primary Space Type]]&amp;SpaceTypesTable[[#This Row],[Ventilation Secondary Space Type]]</f>
        <v>ASHRAE 62.1-1999OfficesOffice Space</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ht="15" hidden="1">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s="70" t="str">
        <f>SpaceTypesTable[[#This Row],[Ventilation Standard]]&amp;SpaceTypesTable[[#This Row],[Ventilation Primary Space Type]]&amp;SpaceTypesTable[[#This Row],[Ventilation Secondary Space Type]]</f>
        <v>ASHRAE 62.1-1999OfficesOffice Space</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ht="15" hidden="1">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s="70" t="str">
        <f>SpaceTypesTable[[#This Row],[Ventilation Standard]]&amp;SpaceTypesTable[[#This Row],[Ventilation Primary Space Type]]&amp;SpaceTypesTable[[#This Row],[Ventilation Secondary Space Type]]</f>
        <v>ASHRAE 62.1-2004Office BuildingsOffice space</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ht="15" hidden="1">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s="70" t="str">
        <f>SpaceTypesTable[[#This Row],[Ventilation Standard]]&amp;SpaceTypesTable[[#This Row],[Ventilation Primary Space Type]]&amp;SpaceTypesTable[[#This Row],[Ventilation Secondary Space Type]]</f>
        <v>ASHRAE 62.1-1999OfficesOffice Space</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ht="15" hidden="1">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s="70" t="str">
        <f>SpaceTypesTable[[#This Row],[Ventilation Standard]]&amp;SpaceTypesTable[[#This Row],[Ventilation Primary Space Type]]&amp;SpaceTypesTable[[#This Row],[Ventilation Secondary Space Type]]</f>
        <v>ASHRAE 62.1-1999OfficesOffice Space</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ht="15" hidden="1">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s="70" t="str">
        <f>SpaceTypesTable[[#This Row],[Ventilation Standard]]&amp;SpaceTypesTable[[#This Row],[Ventilation Primary Space Type]]&amp;SpaceTypesTable[[#This Row],[Ventilation Secondary Space Type]]</f>
        <v>ASHRAE 62.1-1999OfficesOffice Space</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ht="15" hidden="1">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s="70" t="str">
        <f>SpaceTypesTable[[#This Row],[Ventilation Standard]]&amp;SpaceTypesTable[[#This Row],[Ventilation Primary Space Type]]&amp;SpaceTypesTable[[#This Row],[Ventilation Secondary Space Type]]</f>
        <v>ASHRAE 62.1-1999OfficesOffice Space</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ht="15" hidden="1">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s="70" t="str">
        <f>SpaceTypesTable[[#This Row],[Ventilation Standard]]&amp;SpaceTypesTable[[#This Row],[Ventilation Primary Space Type]]&amp;SpaceTypesTable[[#This Row],[Ventilation Secondary Space Type]]</f>
        <v>ASHRAE 62.1-1999OfficesOffice Space</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ht="15" hidden="1">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s="70" t="str">
        <f>SpaceTypesTable[[#This Row],[Ventilation Standard]]&amp;SpaceTypesTable[[#This Row],[Ventilation Primary Space Type]]&amp;SpaceTypesTable[[#This Row],[Ventilation Secondary Space Type]]</f>
        <v>ASHRAE 62.1-2004Office BuildingsOffice space</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ht="15" hidden="1">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s="70"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ht="15" hidden="1">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s="70"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ht="15" hidden="1">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s="70"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ht="15" hidden="1">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s="70"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ht="15" hidden="1">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s="70"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ht="15" hidden="1">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s="70" t="str">
        <f>SpaceTypesTable[[#This Row],[Ventilation Standard]]&amp;SpaceTypesTable[[#This Row],[Ventilation Primary Space Type]]&amp;SpaceTypesTable[[#This Row],[Ventilation Secondary Space Type]]</f>
        <v>ASHRAE 62.1-2007Office BuildingsOffice space</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ht="15" hidden="1">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s="70" t="str">
        <f>SpaceTypesTable[[#This Row],[Ventilation Standard]]&amp;SpaceTypesTable[[#This Row],[Ventilation Primary Space Type]]&amp;SpaceTypesTable[[#This Row],[Ventilation Secondary Space Type]]</f>
        <v>ASHRAE 62.1-2007Office BuildingsOffice space</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ht="15" hidden="1">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s="70" t="str">
        <f>SpaceTypesTable[[#This Row],[Ventilation Standard]]&amp;SpaceTypesTable[[#This Row],[Ventilation Primary Space Type]]&amp;SpaceTypesTable[[#This Row],[Ventilation Secondary Space Type]]</f>
        <v>ASHRAE 62.1-2007Office BuildingsOffice space</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ht="15" hidden="1">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s="70" t="str">
        <f>SpaceTypesTable[[#This Row],[Ventilation Standard]]&amp;SpaceTypesTable[[#This Row],[Ventilation Primary Space Type]]&amp;SpaceTypesTable[[#This Row],[Ventilation Secondary Space Type]]</f>
        <v>ASHRAE 62.1-2007Office BuildingsOffice space</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ht="15" hidden="1">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s="70" t="str">
        <f>SpaceTypesTable[[#This Row],[Ventilation Standard]]&amp;SpaceTypesTable[[#This Row],[Ventilation Primary Space Type]]&amp;SpaceTypesTable[[#This Row],[Ventilation Secondary Space Type]]</f>
        <v>ASHRAE 62.1-2007Office BuildingsOffice space</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ht="15" hidden="1">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s="70" t="str">
        <f>SpaceTypesTable[[#This Row],[Ventilation Standard]]&amp;SpaceTypesTable[[#This Row],[Ventilation Primary Space Type]]&amp;SpaceTypesTable[[#This Row],[Ventilation Secondary Space Type]]</f>
        <v>ASHRAE 62.1-2007Office BuildingsOffice space</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ht="15" hidden="1">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s="70" t="str">
        <f>SpaceTypesTable[[#This Row],[Ventilation Standard]]&amp;SpaceTypesTable[[#This Row],[Ventilation Primary Space Type]]&amp;SpaceTypesTable[[#This Row],[Ventilation Secondary Space Type]]</f>
        <v>ASHRAE 62.1-2007Office BuildingsOffice space</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ht="15" hidden="1">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s="70" t="str">
        <f>SpaceTypesTable[[#This Row],[Ventilation Standard]]&amp;SpaceTypesTable[[#This Row],[Ventilation Primary Space Type]]&amp;SpaceTypesTable[[#This Row],[Ventilation Secondary Space Type]]</f>
        <v>ASHRAE 62.1-2007Office BuildingsOffice space</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ht="15" hidden="1">
      <c r="C636" s="3" t="s">
        <v>2144</v>
      </c>
      <c r="D636" t="s">
        <v>790</v>
      </c>
      <c r="E636" t="s">
        <v>750</v>
      </c>
      <c r="F636" t="s">
        <v>1006</v>
      </c>
      <c r="G636" t="s">
        <v>1032</v>
      </c>
      <c r="N636">
        <v>1.73</v>
      </c>
      <c r="Q636">
        <v>0.4</v>
      </c>
      <c r="R636">
        <v>0.4</v>
      </c>
      <c r="S636">
        <v>0.2</v>
      </c>
      <c r="T636" t="s">
        <v>1046</v>
      </c>
      <c r="U636" t="s">
        <v>636</v>
      </c>
      <c r="V636" t="s">
        <v>565</v>
      </c>
      <c r="W636" t="s">
        <v>967</v>
      </c>
      <c r="X636" s="70" t="str">
        <f>SpaceTypesTable[[#This Row],[Ventilation Standard]]&amp;SpaceTypesTable[[#This Row],[Ventilation Primary Space Type]]&amp;SpaceTypesTable[[#This Row],[Ventilation Secondary Space Type]]</f>
        <v>ASHRAE 62.1-1999OfficesOffice Space</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ht="15" hidden="1">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s="70" t="str">
        <f>SpaceTypesTable[[#This Row],[Ventilation Standard]]&amp;SpaceTypesTable[[#This Row],[Ventilation Primary Space Type]]&amp;SpaceTypesTable[[#This Row],[Ventilation Secondary Space Type]]</f>
        <v>ASHRAE 62.1-1999OfficesOffice Space</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ht="15" hidden="1">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s="70" t="str">
        <f>SpaceTypesTable[[#This Row],[Ventilation Standard]]&amp;SpaceTypesTable[[#This Row],[Ventilation Primary Space Type]]&amp;SpaceTypesTable[[#This Row],[Ventilation Secondary Space Type]]</f>
        <v>ASHRAE 62.1-1999OfficesOffice Space</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ht="15">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s="70" t="str">
        <f>SpaceTypesTable[[#This Row],[Ventilation Standard]]&amp;SpaceTypesTable[[#This Row],[Ventilation Primary Space Type]]&amp;SpaceTypesTable[[#This Row],[Ventilation Secondary Space Type]]</f>
        <v>ASHRAE 62.1-1999OfficesOffice Space</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ht="15" hidden="1">
      <c r="C640" s="46" t="s">
        <v>2143</v>
      </c>
      <c r="D640" t="s">
        <v>790</v>
      </c>
      <c r="E640" t="s">
        <v>750</v>
      </c>
      <c r="F640" t="s">
        <v>1006</v>
      </c>
      <c r="G640" t="s">
        <v>1032</v>
      </c>
      <c r="N640">
        <v>2.09</v>
      </c>
      <c r="Q640">
        <v>0.4</v>
      </c>
      <c r="R640">
        <v>0.4</v>
      </c>
      <c r="S640">
        <v>0.2</v>
      </c>
      <c r="T640" t="s">
        <v>1046</v>
      </c>
      <c r="U640" t="s">
        <v>636</v>
      </c>
      <c r="V640" t="s">
        <v>565</v>
      </c>
      <c r="W640" t="s">
        <v>967</v>
      </c>
      <c r="X640" s="70" t="str">
        <f>SpaceTypesTable[[#This Row],[Ventilation Standard]]&amp;SpaceTypesTable[[#This Row],[Ventilation Primary Space Type]]&amp;SpaceTypesTable[[#This Row],[Ventilation Secondary Space Type]]</f>
        <v>ASHRAE 62.1-1999OfficesOffice Space</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ht="15" hidden="1">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s="70" t="str">
        <f>SpaceTypesTable[[#This Row],[Ventilation Standard]]&amp;SpaceTypesTable[[#This Row],[Ventilation Primary Space Type]]&amp;SpaceTypesTable[[#This Row],[Ventilation Secondary Space Type]]</f>
        <v>ASHRAE 62.1-2004Office BuildingsOffice space</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ht="15" hidden="1">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s="70" t="str">
        <f>SpaceTypesTable[[#This Row],[Ventilation Standard]]&amp;SpaceTypesTable[[#This Row],[Ventilation Primary Space Type]]&amp;SpaceTypesTable[[#This Row],[Ventilation Secondary Space Type]]</f>
        <v>ASHRAE 62.1-2007Office BuildingsOffice space</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ht="15" hidden="1">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s="70" t="str">
        <f>SpaceTypesTable[[#This Row],[Ventilation Standard]]&amp;SpaceTypesTable[[#This Row],[Ventilation Primary Space Type]]&amp;SpaceTypesTable[[#This Row],[Ventilation Secondary Space Type]]</f>
        <v>AIA 2001Surgery and Critical CareOperating/Surgical Cystoscopic Rooms</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ht="15" hidden="1">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s="70" t="str">
        <f>SpaceTypesTable[[#This Row],[Ventilation Standard]]&amp;SpaceTypesTable[[#This Row],[Ventilation Primary Space Type]]&amp;SpaceTypesTable[[#This Row],[Ventilation Secondary Space Type]]</f>
        <v>AIA 2001Surgery and Critical CareOperating/Surgical Cystoscopic Rooms</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ht="15" hidden="1">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s="70" t="str">
        <f>SpaceTypesTable[[#This Row],[Ventilation Standard]]&amp;SpaceTypesTable[[#This Row],[Ventilation Primary Space Type]]&amp;SpaceTypesTable[[#This Row],[Ventilation Secondary Space Type]]</f>
        <v>AIA 2001Surgery and Critical CareOperating/Surgical Cystoscopic Rooms</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ht="15" hidden="1">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s="70" t="str">
        <f>SpaceTypesTable[[#This Row],[Ventilation Standard]]&amp;SpaceTypesTable[[#This Row],[Ventilation Primary Space Type]]&amp;SpaceTypesTable[[#This Row],[Ventilation Secondary Space Type]]</f>
        <v>AIA 2001Surgery and Critical CareOperating/Surgical Cystoscopic Rooms</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ht="15" hidden="1">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s="70" t="str">
        <f>SpaceTypesTable[[#This Row],[Ventilation Standard]]&amp;SpaceTypesTable[[#This Row],[Ventilation Primary Space Type]]&amp;SpaceTypesTable[[#This Row],[Ventilation Secondary Space Type]]</f>
        <v>AIA 2001Surgery and Critical CareOperating/Surgical Cystoscopic Rooms</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ht="15" hidden="1">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s="70" t="str">
        <f>SpaceTypesTable[[#This Row],[Ventilation Standard]]&amp;SpaceTypesTable[[#This Row],[Ventilation Primary Space Type]]&amp;SpaceTypesTable[[#This Row],[Ventilation Secondary Space Type]]</f>
        <v>AIA 2001Surgery and Critical CareOperating/Surgical Cystoscopic Rooms</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ht="15" hidden="1">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s="70" t="str">
        <f>SpaceTypesTable[[#This Row],[Ventilation Standard]]&amp;SpaceTypesTable[[#This Row],[Ventilation Primary Space Type]]&amp;SpaceTypesTable[[#This Row],[Ventilation Secondary Space Type]]</f>
        <v>AIA 2001Surgery and Critical CareOperating/Surgical Cystoscopic Rooms</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ht="15" hidden="1">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s="70" t="str">
        <f>SpaceTypesTable[[#This Row],[Ventilation Standard]]&amp;SpaceTypesTable[[#This Row],[Ventilation Primary Space Type]]&amp;SpaceTypesTable[[#This Row],[Ventilation Secondary Space Type]]</f>
        <v>AIA 2001Surgery and Critical CareOperating/Surgical Cystoscopic Rooms</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ht="15" hidden="1">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s="70" t="str">
        <f>SpaceTypesTable[[#This Row],[Ventilation Standard]]&amp;SpaceTypesTable[[#This Row],[Ventilation Primary Space Type]]&amp;SpaceTypesTable[[#This Row],[Ventilation Secondary Space Type]]</f>
        <v>AIA 2001Surgery and Critical CareOperating/Surgical Cystoscopic Rooms</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ht="15" hidden="1">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s="70" t="str">
        <f>SpaceTypesTable[[#This Row],[Ventilation Standard]]&amp;SpaceTypesTable[[#This Row],[Ventilation Primary Space Type]]&amp;SpaceTypesTable[[#This Row],[Ventilation Secondary Space Type]]</f>
        <v>AIA 2001Surgery and Critical CareOperating/Surgical Cystoscopic Rooms</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ht="15" hidden="1">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s="70" t="str">
        <f>SpaceTypesTable[[#This Row],[Ventilation Standard]]&amp;SpaceTypesTable[[#This Row],[Ventilation Primary Space Type]]&amp;SpaceTypesTable[[#This Row],[Ventilation Secondary Space Type]]</f>
        <v>AIA 2001Surgery and Critical CareOperating/Surgical Cystoscopic Rooms</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ht="15" hidden="1">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s="70" t="str">
        <f>SpaceTypesTable[[#This Row],[Ventilation Standard]]&amp;SpaceTypesTable[[#This Row],[Ventilation Primary Space Type]]&amp;SpaceTypesTable[[#This Row],[Ventilation Secondary Space Type]]</f>
        <v>AIA 2001Surgery and Critical CareOperating/Surgical Cystoscopic Rooms</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ht="15" hidden="1">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s="70" t="str">
        <f>SpaceTypesTable[[#This Row],[Ventilation Standard]]&amp;SpaceTypesTable[[#This Row],[Ventilation Primary Space Type]]&amp;SpaceTypesTable[[#This Row],[Ventilation Secondary Space Type]]</f>
        <v>AIA 2001Surgery and Critical CareOperating/Surgical Cystoscopic Rooms</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ht="15" hidden="1">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s="70" t="str">
        <f>SpaceTypesTable[[#This Row],[Ventilation Standard]]&amp;SpaceTypesTable[[#This Row],[Ventilation Primary Space Type]]&amp;SpaceTypesTable[[#This Row],[Ventilation Secondary Space Type]]</f>
        <v>AIA 2001Surgery and Critical CareOperating/Surgical Cystoscopic Rooms</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ht="15" hidden="1">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s="70" t="str">
        <f>SpaceTypesTable[[#This Row],[Ventilation Standard]]&amp;SpaceTypesTable[[#This Row],[Ventilation Primary Space Type]]&amp;SpaceTypesTable[[#This Row],[Ventilation Secondary Space Type]]</f>
        <v>GGHC v2.2Health CareRecovery</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ht="15" hidden="1">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s="70" t="str">
        <f>SpaceTypesTable[[#This Row],[Ventilation Standard]]&amp;SpaceTypesTable[[#This Row],[Ventilation Primary Space Type]]&amp;SpaceTypesTable[[#This Row],[Ventilation Secondary Space Type]]</f>
        <v>GGHC v2.2Health CareRecovery</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ht="15" hidden="1">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s="70" t="str">
        <f>SpaceTypesTable[[#This Row],[Ventilation Standard]]&amp;SpaceTypesTable[[#This Row],[Ventilation Primary Space Type]]&amp;SpaceTypesTable[[#This Row],[Ventilation Secondary Space Type]]</f>
        <v>GGHC v2.2Health CareRecovery</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ht="15" hidden="1">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s="70" t="str">
        <f>SpaceTypesTable[[#This Row],[Ventilation Standard]]&amp;SpaceTypesTable[[#This Row],[Ventilation Primary Space Type]]&amp;SpaceTypesTable[[#This Row],[Ventilation Secondary Space Type]]</f>
        <v>GGHC v2.2Health CareRecovery</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ht="15" hidden="1">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s="70" t="str">
        <f>SpaceTypesTable[[#This Row],[Ventilation Standard]]&amp;SpaceTypesTable[[#This Row],[Ventilation Primary Space Type]]&amp;SpaceTypesTable[[#This Row],[Ventilation Secondary Space Type]]</f>
        <v>GGHC v2.2Health CareRecovery</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ht="15" hidden="1">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s="70" t="str">
        <f>SpaceTypesTable[[#This Row],[Ventilation Standard]]&amp;SpaceTypesTable[[#This Row],[Ventilation Primary Space Type]]&amp;SpaceTypesTable[[#This Row],[Ventilation Secondary Space Type]]</f>
        <v>GGHC v2.2Health CareRecovery</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ht="15" hidden="1">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s="70" t="str">
        <f>SpaceTypesTable[[#This Row],[Ventilation Standard]]&amp;SpaceTypesTable[[#This Row],[Ventilation Primary Space Type]]&amp;SpaceTypesTable[[#This Row],[Ventilation Secondary Space Type]]</f>
        <v>GGHC v2.2Health CareRecovery</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ht="15" hidden="1">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s="70" t="str">
        <f>SpaceTypesTable[[#This Row],[Ventilation Standard]]&amp;SpaceTypesTable[[#This Row],[Ventilation Primary Space Type]]&amp;SpaceTypesTable[[#This Row],[Ventilation Secondary Space Type]]</f>
        <v>ASHRAE 62.1-1999Public SpacesCorridors and utilities</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ht="15" hidden="1">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s="70" t="str">
        <f>SpaceTypesTable[[#This Row],[Ventilation Standard]]&amp;SpaceTypesTable[[#This Row],[Ventilation Primary Space Type]]&amp;SpaceTypesTable[[#This Row],[Ventilation Secondary Space Type]]</f>
        <v>ASHRAE 62.1-1999Public SpacesCorridors and utilities</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ht="15" hidden="1">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s="70"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ht="15" hidden="1">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s="70"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ht="15" hidden="1">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s="70"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ht="15" hidden="1">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s="70" t="str">
        <f>SpaceTypesTable[[#This Row],[Ventilation Standard]]&amp;SpaceTypesTable[[#This Row],[Ventilation Primary Space Type]]&amp;SpaceTypesTable[[#This Row],[Ventilation Secondary Space Type]]</f>
        <v>ASHRAE 62.1-2004GeneralCorridors</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ht="15" hidden="1">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s="70" t="str">
        <f>SpaceTypesTable[[#This Row],[Ventilation Standard]]&amp;SpaceTypesTable[[#This Row],[Ventilation Primary Space Type]]&amp;SpaceTypesTable[[#This Row],[Ventilation Secondary Space Type]]</f>
        <v>ASHRAE 62.1-2007GeneralCorridors</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ht="15" hidden="1">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s="70" t="str">
        <f>SpaceTypesTable[[#This Row],[Ventilation Standard]]&amp;SpaceTypesTable[[#This Row],[Ventilation Primary Space Type]]&amp;SpaceTypesTable[[#This Row],[Ventilation Secondary Space Type]]</f>
        <v>AIA 2001NursingPatient Room</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ht="15" hidden="1">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s="70" t="str">
        <f>SpaceTypesTable[[#This Row],[Ventilation Standard]]&amp;SpaceTypesTable[[#This Row],[Ventilation Primary Space Type]]&amp;SpaceTypesTable[[#This Row],[Ventilation Secondary Space Type]]</f>
        <v>AIA 2001NursingPatient Room</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ht="15" hidden="1">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s="70" t="str">
        <f>SpaceTypesTable[[#This Row],[Ventilation Standard]]&amp;SpaceTypesTable[[#This Row],[Ventilation Primary Space Type]]&amp;SpaceTypesTable[[#This Row],[Ventilation Secondary Space Type]]</f>
        <v>AIA 2001NursingPatient Room</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ht="15" hidden="1">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s="70" t="str">
        <f>SpaceTypesTable[[#This Row],[Ventilation Standard]]&amp;SpaceTypesTable[[#This Row],[Ventilation Primary Space Type]]&amp;SpaceTypesTable[[#This Row],[Ventilation Secondary Space Type]]</f>
        <v>AIA 2001NursingPatient Room</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ht="15" hidden="1">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s="70" t="str">
        <f>SpaceTypesTable[[#This Row],[Ventilation Standard]]&amp;SpaceTypesTable[[#This Row],[Ventilation Primary Space Type]]&amp;SpaceTypesTable[[#This Row],[Ventilation Secondary Space Type]]</f>
        <v>AIA 2001NursingPatient Room</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ht="15" hidden="1">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s="70" t="str">
        <f>SpaceTypesTable[[#This Row],[Ventilation Standard]]&amp;SpaceTypesTable[[#This Row],[Ventilation Primary Space Type]]&amp;SpaceTypesTable[[#This Row],[Ventilation Secondary Space Type]]</f>
        <v>AIA 2001NursingPatient Room</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ht="15" hidden="1">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s="70" t="str">
        <f>SpaceTypesTable[[#This Row],[Ventilation Standard]]&amp;SpaceTypesTable[[#This Row],[Ventilation Primary Space Type]]&amp;SpaceTypesTable[[#This Row],[Ventilation Secondary Space Type]]</f>
        <v>AIA 2001NursingPatient Room</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ht="15" hidden="1">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s="70" t="str">
        <f>SpaceTypesTable[[#This Row],[Ventilation Standard]]&amp;SpaceTypesTable[[#This Row],[Ventilation Primary Space Type]]&amp;SpaceTypesTable[[#This Row],[Ventilation Secondary Space Type]]</f>
        <v>ASHRAE 62.1-1999Hospitals, Nursing and Convalescent HomesPhysical therapy</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ht="15" hidden="1">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s="70" t="str">
        <f>SpaceTypesTable[[#This Row],[Ventilation Standard]]&amp;SpaceTypesTable[[#This Row],[Ventilation Primary Space Type]]&amp;SpaceTypesTable[[#This Row],[Ventilation Secondary Space Type]]</f>
        <v>ASHRAE 62.1-1999Hospitals, Nursing and Convalescent HomesPhysical therapy</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ht="15" hidden="1">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s="70" t="str">
        <f>SpaceTypesTable[[#This Row],[Ventilation Standard]]&amp;SpaceTypesTable[[#This Row],[Ventilation Primary Space Type]]&amp;SpaceTypesTable[[#This Row],[Ventilation Secondary Space Type]]</f>
        <v>ASHRAE 62.1-1999Hospitals, Nursing and Convalescent HomesPhysical therapy</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ht="15" hidden="1">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s="70" t="str">
        <f>SpaceTypesTable[[#This Row],[Ventilation Standard]]&amp;SpaceTypesTable[[#This Row],[Ventilation Primary Space Type]]&amp;SpaceTypesTable[[#This Row],[Ventilation Secondary Space Type]]</f>
        <v>ASHRAE 62.1-1999Hospitals, Nursing and Convalescent HomesPhysical therapy</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ht="15" hidden="1">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s="70" t="str">
        <f>SpaceTypesTable[[#This Row],[Ventilation Standard]]&amp;SpaceTypesTable[[#This Row],[Ventilation Primary Space Type]]&amp;SpaceTypesTable[[#This Row],[Ventilation Secondary Space Type]]</f>
        <v>ASHRAE 62.1-1999Hospitals, Nursing and Convalescent HomesPhysical therapy</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ht="15" hidden="1">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s="70" t="str">
        <f>SpaceTypesTable[[#This Row],[Ventilation Standard]]&amp;SpaceTypesTable[[#This Row],[Ventilation Primary Space Type]]&amp;SpaceTypesTable[[#This Row],[Ventilation Secondary Space Type]]</f>
        <v>ASHRAE 62.1-2004Hospitals, Nursing and Convalescent HomesPhysical therapy</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ht="15" hidden="1">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s="70" t="str">
        <f>SpaceTypesTable[[#This Row],[Ventilation Standard]]&amp;SpaceTypesTable[[#This Row],[Ventilation Primary Space Type]]&amp;SpaceTypesTable[[#This Row],[Ventilation Secondary Space Type]]</f>
        <v>ASHRAE 62.1-2007Hospitals, Nursing and Convalescent HomesPhysical therapy</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ht="15" hidden="1">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s="70" t="str">
        <f>SpaceTypesTable[[#This Row],[Ventilation Standard]]&amp;SpaceTypesTable[[#This Row],[Ventilation Primary Space Type]]&amp;SpaceTypesTable[[#This Row],[Ventilation Secondary Space Type]]</f>
        <v>ASHRAE 62.1-1999Hospitals, Nursing and Convalescent HomesPhysical therapy</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ht="15" hidden="1">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s="70" t="str">
        <f>SpaceTypesTable[[#This Row],[Ventilation Standard]]&amp;SpaceTypesTable[[#This Row],[Ventilation Primary Space Type]]&amp;SpaceTypesTable[[#This Row],[Ventilation Secondary Space Type]]</f>
        <v>ASHRAE 62.1-1999Hospitals, Nursing and Convalescent HomesPhysical therapy</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ht="15" hidden="1">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s="70" t="str">
        <f>SpaceTypesTable[[#This Row],[Ventilation Standard]]&amp;SpaceTypesTable[[#This Row],[Ventilation Primary Space Type]]&amp;SpaceTypesTable[[#This Row],[Ventilation Secondary Space Type]]</f>
        <v>ASHRAE 62.1-1999Hospitals, Nursing and Convalescent HomesPhysical therapy</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ht="15" hidden="1">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s="70" t="str">
        <f>SpaceTypesTable[[#This Row],[Ventilation Standard]]&amp;SpaceTypesTable[[#This Row],[Ventilation Primary Space Type]]&amp;SpaceTypesTable[[#This Row],[Ventilation Secondary Space Type]]</f>
        <v>ASHRAE 62.1-1999Hospitals, Nursing and Convalescent HomesPhysical therapy</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ht="15" hidden="1">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s="70" t="str">
        <f>SpaceTypesTable[[#This Row],[Ventilation Standard]]&amp;SpaceTypesTable[[#This Row],[Ventilation Primary Space Type]]&amp;SpaceTypesTable[[#This Row],[Ventilation Secondary Space Type]]</f>
        <v>ASHRAE 62.1-1999Hospitals, Nursing and Convalescent HomesPhysical therapy</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ht="15" hidden="1">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s="70" t="str">
        <f>SpaceTypesTable[[#This Row],[Ventilation Standard]]&amp;SpaceTypesTable[[#This Row],[Ventilation Primary Space Type]]&amp;SpaceTypesTable[[#This Row],[Ventilation Secondary Space Type]]</f>
        <v>ASHRAE 62.1-2004Hospitals, Nursing and Convalescent HomesPhysical therapy</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ht="15" hidden="1">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s="70" t="str">
        <f>SpaceTypesTable[[#This Row],[Ventilation Standard]]&amp;SpaceTypesTable[[#This Row],[Ventilation Primary Space Type]]&amp;SpaceTypesTable[[#This Row],[Ventilation Secondary Space Type]]</f>
        <v>ASHRAE 62.1-2007Hospitals, Nursing and Convalescent HomesPhysical therapy</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ht="15" hidden="1">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s="70" t="str">
        <f>SpaceTypesTable[[#This Row],[Ventilation Standard]]&amp;SpaceTypesTable[[#This Row],[Ventilation Primary Space Type]]&amp;SpaceTypesTable[[#This Row],[Ventilation Secondary Space Type]]</f>
        <v>ASHRAE 62.1-1999Retail Stores, Sales Floors, and Show Room FloorsBasement and street</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ht="15" hidden="1">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s="70" t="str">
        <f>SpaceTypesTable[[#This Row],[Ventilation Standard]]&amp;SpaceTypesTable[[#This Row],[Ventilation Primary Space Type]]&amp;SpaceTypesTable[[#This Row],[Ventilation Secondary Space Type]]</f>
        <v>ASHRAE 62.1-1999Retail Stores, Sales Floors, and Show Room FloorsBasement and street</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ht="15" hidden="1">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s="70" t="str">
        <f>SpaceTypesTable[[#This Row],[Ventilation Standard]]&amp;SpaceTypesTable[[#This Row],[Ventilation Primary Space Type]]&amp;SpaceTypesTable[[#This Row],[Ventilation Secondary Space Type]]</f>
        <v>ASHRAE 62.1-1999Retail Stores, Sales Floors, and Show Room FloorsBasement and street</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ht="15" hidden="1">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s="70" t="str">
        <f>SpaceTypesTable[[#This Row],[Ventilation Standard]]&amp;SpaceTypesTable[[#This Row],[Ventilation Primary Space Type]]&amp;SpaceTypesTable[[#This Row],[Ventilation Secondary Space Type]]</f>
        <v>ASHRAE 62.1-1999Retail Stores, Sales Floors, and Show Room FloorsBasement and street</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ht="15" hidden="1">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s="70" t="str">
        <f>SpaceTypesTable[[#This Row],[Ventilation Standard]]&amp;SpaceTypesTable[[#This Row],[Ventilation Primary Space Type]]&amp;SpaceTypesTable[[#This Row],[Ventilation Secondary Space Type]]</f>
        <v>ASHRAE 62.1-1999Retail Stores, Sales Floors, and Show Room FloorsBasement and street</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ht="15" hidden="1">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s="70" t="str">
        <f>SpaceTypesTable[[#This Row],[Ventilation Standard]]&amp;SpaceTypesTable[[#This Row],[Ventilation Primary Space Type]]&amp;SpaceTypesTable[[#This Row],[Ventilation Secondary Space Type]]</f>
        <v>ASHRAE 62.1-2004RetailGeneral Sales</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ht="15" hidden="1">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s="70" t="str">
        <f>SpaceTypesTable[[#This Row],[Ventilation Standard]]&amp;SpaceTypesTable[[#This Row],[Ventilation Primary Space Type]]&amp;SpaceTypesTable[[#This Row],[Ventilation Secondary Space Type]]</f>
        <v>ASHRAE 62.1-2007RetailGeneral Sales</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ht="15" hidden="1">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s="70" t="str">
        <f>SpaceTypesTable[[#This Row],[Ventilation Standard]]&amp;SpaceTypesTable[[#This Row],[Ventilation Primary Space Type]]&amp;SpaceTypesTable[[#This Row],[Ventilation Secondary Space Type]]</f>
        <v>GGHC v2.2Health CarePatient Room</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ht="15" hidden="1">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s="70" t="str">
        <f>SpaceTypesTable[[#This Row],[Ventilation Standard]]&amp;SpaceTypesTable[[#This Row],[Ventilation Primary Space Type]]&amp;SpaceTypesTable[[#This Row],[Ventilation Secondary Space Type]]</f>
        <v>GGHC v2.2Health CarePatient Room</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ht="15" hidden="1">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s="70" t="str">
        <f>SpaceTypesTable[[#This Row],[Ventilation Standard]]&amp;SpaceTypesTable[[#This Row],[Ventilation Primary Space Type]]&amp;SpaceTypesTable[[#This Row],[Ventilation Secondary Space Type]]</f>
        <v>GGHC v2.2Health CarePatient Room</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ht="15" hidden="1">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s="70" t="str">
        <f>SpaceTypesTable[[#This Row],[Ventilation Standard]]&amp;SpaceTypesTable[[#This Row],[Ventilation Primary Space Type]]&amp;SpaceTypesTable[[#This Row],[Ventilation Secondary Space Type]]</f>
        <v>GGHC v2.2Health CarePatient Room</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ht="15" hidden="1">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s="70" t="str">
        <f>SpaceTypesTable[[#This Row],[Ventilation Standard]]&amp;SpaceTypesTable[[#This Row],[Ventilation Primary Space Type]]&amp;SpaceTypesTable[[#This Row],[Ventilation Secondary Space Type]]</f>
        <v>GGHC v2.2Health CarePatient Room</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ht="15" hidden="1">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s="70" t="str">
        <f>SpaceTypesTable[[#This Row],[Ventilation Standard]]&amp;SpaceTypesTable[[#This Row],[Ventilation Primary Space Type]]&amp;SpaceTypesTable[[#This Row],[Ventilation Secondary Space Type]]</f>
        <v>GGHC v2.2Health CarePatient Room</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ht="15" hidden="1">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s="70" t="str">
        <f>SpaceTypesTable[[#This Row],[Ventilation Standard]]&amp;SpaceTypesTable[[#This Row],[Ventilation Primary Space Type]]&amp;SpaceTypesTable[[#This Row],[Ventilation Secondary Space Type]]</f>
        <v>GGHC v2.2Health CarePatient Room</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ht="15" hidden="1">
      <c r="C706" s="3" t="s">
        <v>2144</v>
      </c>
      <c r="D706" t="s">
        <v>790</v>
      </c>
      <c r="E706" t="s">
        <v>750</v>
      </c>
      <c r="F706" t="s">
        <v>1045</v>
      </c>
      <c r="G706" t="s">
        <v>1038</v>
      </c>
      <c r="N706">
        <v>1.55</v>
      </c>
      <c r="Q706">
        <v>0.4</v>
      </c>
      <c r="R706">
        <v>0.4</v>
      </c>
      <c r="S706">
        <v>0.2</v>
      </c>
      <c r="T706" t="s">
        <v>1046</v>
      </c>
      <c r="U706" t="s">
        <v>636</v>
      </c>
      <c r="V706" t="s">
        <v>569</v>
      </c>
      <c r="W706" t="s">
        <v>570</v>
      </c>
      <c r="X706" s="70" t="str">
        <f>SpaceTypesTable[[#This Row],[Ventilation Standard]]&amp;SpaceTypesTable[[#This Row],[Ventilation Primary Space Type]]&amp;SpaceTypesTable[[#This Row],[Ventilation Secondary Space Type]]</f>
        <v>ASHRAE 62.1-1999Public SpacesCorridors and utilities</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ht="15">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s="70" t="str">
        <f>SpaceTypesTable[[#This Row],[Ventilation Standard]]&amp;SpaceTypesTable[[#This Row],[Ventilation Primary Space Type]]&amp;SpaceTypesTable[[#This Row],[Ventilation Secondary Space Type]]</f>
        <v>ASHRAE 62.1-1999Public SpacesCorridors and utilities</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ht="15" hidden="1">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s="70" t="str">
        <f>SpaceTypesTable[[#This Row],[Ventilation Standard]]&amp;SpaceTypesTable[[#This Row],[Ventilation Primary Space Type]]&amp;SpaceTypesTable[[#This Row],[Ventilation Secondary Space Type]]</f>
        <v>ASHRAE 62.1-1999Public SpacesCorridors and utilities</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ht="15" hidden="1">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s="70" t="str">
        <f>SpaceTypesTable[[#This Row],[Ventilation Standard]]&amp;SpaceTypesTable[[#This Row],[Ventilation Primary Space Type]]&amp;SpaceTypesTable[[#This Row],[Ventilation Secondary Space Type]]</f>
        <v>ASHRAE 62.1-1999Public SpacesCorridors and utilities</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ht="15" hidden="1">
      <c r="C710" s="46" t="s">
        <v>2143</v>
      </c>
      <c r="D710" t="s">
        <v>790</v>
      </c>
      <c r="E710" t="s">
        <v>750</v>
      </c>
      <c r="F710" t="s">
        <v>1045</v>
      </c>
      <c r="G710" t="s">
        <v>1038</v>
      </c>
      <c r="N710">
        <v>1.881</v>
      </c>
      <c r="Q710">
        <v>0.4</v>
      </c>
      <c r="R710">
        <v>0.4</v>
      </c>
      <c r="S710">
        <v>0.2</v>
      </c>
      <c r="T710" t="s">
        <v>1046</v>
      </c>
      <c r="U710" t="s">
        <v>636</v>
      </c>
      <c r="V710" t="s">
        <v>569</v>
      </c>
      <c r="W710" t="s">
        <v>570</v>
      </c>
      <c r="X710" s="70" t="str">
        <f>SpaceTypesTable[[#This Row],[Ventilation Standard]]&amp;SpaceTypesTable[[#This Row],[Ventilation Primary Space Type]]&amp;SpaceTypesTable[[#This Row],[Ventilation Secondary Space Type]]</f>
        <v>ASHRAE 62.1-1999Public SpacesCorridors and utilities</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ht="15" hidden="1">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s="70" t="str">
        <f>SpaceTypesTable[[#This Row],[Ventilation Standard]]&amp;SpaceTypesTable[[#This Row],[Ventilation Primary Space Type]]&amp;SpaceTypesTable[[#This Row],[Ventilation Secondary Space Type]]</f>
        <v>ASHRAE 62.1-2004GeneralCorridors</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ht="15" hidden="1">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s="70" t="str">
        <f>SpaceTypesTable[[#This Row],[Ventilation Standard]]&amp;SpaceTypesTable[[#This Row],[Ventilation Primary Space Type]]&amp;SpaceTypesTable[[#This Row],[Ventilation Secondary Space Type]]</f>
        <v>ASHRAE 62.1-2007GeneralCorridors</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ht="15" hidden="1">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s="70" t="str">
        <f>SpaceTypesTable[[#This Row],[Ventilation Standard]]&amp;SpaceTypesTable[[#This Row],[Ventilation Primary Space Type]]&amp;SpaceTypesTable[[#This Row],[Ventilation Secondary Space Type]]</f>
        <v>AIA 2001Surgery and Critical CareOperating/Surgical Cystoscopic Rooms</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ht="15" hidden="1">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s="70" t="str">
        <f>SpaceTypesTable[[#This Row],[Ventilation Standard]]&amp;SpaceTypesTable[[#This Row],[Ventilation Primary Space Type]]&amp;SpaceTypesTable[[#This Row],[Ventilation Secondary Space Type]]</f>
        <v>AIA 2001Surgery and Critical CareOperating/Surgical Cystoscopic Rooms</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ht="15" hidden="1">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s="70" t="str">
        <f>SpaceTypesTable[[#This Row],[Ventilation Standard]]&amp;SpaceTypesTable[[#This Row],[Ventilation Primary Space Type]]&amp;SpaceTypesTable[[#This Row],[Ventilation Secondary Space Type]]</f>
        <v>AIA 2001Surgery and Critical CareOperating/Surgical Cystoscopic Rooms</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ht="15" hidden="1">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s="70" t="str">
        <f>SpaceTypesTable[[#This Row],[Ventilation Standard]]&amp;SpaceTypesTable[[#This Row],[Ventilation Primary Space Type]]&amp;SpaceTypesTable[[#This Row],[Ventilation Secondary Space Type]]</f>
        <v>AIA 2001Surgery and Critical CareOperating/Surgical Cystoscopic Rooms</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ht="15" hidden="1">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s="70" t="str">
        <f>SpaceTypesTable[[#This Row],[Ventilation Standard]]&amp;SpaceTypesTable[[#This Row],[Ventilation Primary Space Type]]&amp;SpaceTypesTable[[#This Row],[Ventilation Secondary Space Type]]</f>
        <v>AIA 2001Surgery and Critical CareOperating/Surgical Cystoscopic Rooms</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ht="15" hidden="1">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s="70" t="str">
        <f>SpaceTypesTable[[#This Row],[Ventilation Standard]]&amp;SpaceTypesTable[[#This Row],[Ventilation Primary Space Type]]&amp;SpaceTypesTable[[#This Row],[Ventilation Secondary Space Type]]</f>
        <v>AIA 2001Surgery and Critical CareOperating/Surgical Cystoscopic Rooms</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ht="15" hidden="1">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s="70" t="str">
        <f>SpaceTypesTable[[#This Row],[Ventilation Standard]]&amp;SpaceTypesTable[[#This Row],[Ventilation Primary Space Type]]&amp;SpaceTypesTable[[#This Row],[Ventilation Secondary Space Type]]</f>
        <v>AIA 2001Surgery and Critical CareOperating/Surgical Cystoscopic Rooms</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ht="15" hidden="1">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s="70" t="str">
        <f>SpaceTypesTable[[#This Row],[Ventilation Standard]]&amp;SpaceTypesTable[[#This Row],[Ventilation Primary Space Type]]&amp;SpaceTypesTable[[#This Row],[Ventilation Secondary Space Type]]</f>
        <v>ASHRAE 62.1-2004GeneralCorridors</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ht="15" hidden="1">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s="70" t="str">
        <f>SpaceTypesTable[[#This Row],[Ventilation Standard]]&amp;SpaceTypesTable[[#This Row],[Ventilation Primary Space Type]]&amp;SpaceTypesTable[[#This Row],[Ventilation Secondary Space Type]]</f>
        <v>ASHRAE 62.1-1999Public SpacesPublic restrooms (Assume 12 toilet/625 ft^2)</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ht="15" hidden="1">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s="70" t="str">
        <f>SpaceTypesTable[[#This Row],[Ventilation Standard]]&amp;SpaceTypesTable[[#This Row],[Ventilation Primary Space Type]]&amp;SpaceTypesTable[[#This Row],[Ventilation Secondary Space Type]]</f>
        <v>ASHRAE 62.1-1999Public SpacesPublic restrooms (Assume 12 toilet/625 ft^2)</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ht="15" hidden="1">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s="70" t="str">
        <f>SpaceTypesTable[[#This Row],[Ventilation Standard]]&amp;SpaceTypesTable[[#This Row],[Ventilation Primary Space Type]]&amp;SpaceTypesTable[[#This Row],[Ventilation Secondary Space Type]]</f>
        <v>ASHRAE 62.1-1999Public SpacesPublic restrooms (Assume 12 toilet/625 ft^2)</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ht="15" hidden="1">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s="70" t="str">
        <f>SpaceTypesTable[[#This Row],[Ventilation Standard]]&amp;SpaceTypesTable[[#This Row],[Ventilation Primary Space Type]]&amp;SpaceTypesTable[[#This Row],[Ventilation Secondary Space Type]]</f>
        <v>ASHRAE 62.1-1999Public SpacesPublic restrooms (Assume 12 toilet/625 ft^2)</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ht="15" hidden="1">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s="70" t="str">
        <f>SpaceTypesTable[[#This Row],[Ventilation Standard]]&amp;SpaceTypesTable[[#This Row],[Ventilation Primary Space Type]]&amp;SpaceTypesTable[[#This Row],[Ventilation Secondary Space Type]]</f>
        <v>ASHRAE 62.1-1999Public SpacesPublic restrooms (Assume 12 toilet/625 ft^2)</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ht="15" hidden="1">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s="70" t="str">
        <f>SpaceTypesTable[[#This Row],[Ventilation Standard]]&amp;SpaceTypesTable[[#This Row],[Ventilation Primary Space Type]]&amp;SpaceTypesTable[[#This Row],[Ventilation Secondary Space Type]]</f>
        <v>ASHRAE 62.1-2007GeneralCorridors</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ht="15" hidden="1">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s="70" t="str">
        <f>SpaceTypesTable[[#This Row],[Ventilation Standard]]&amp;SpaceTypesTable[[#This Row],[Ventilation Primary Space Type]]&amp;SpaceTypesTable[[#This Row],[Ventilation Secondary Space Type]]</f>
        <v>ASHRAE 62.1-1999Hospitals, Nursing and Convalescent HomesMedical procedure</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ht="15" hidden="1">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s="70" t="str">
        <f>SpaceTypesTable[[#This Row],[Ventilation Standard]]&amp;SpaceTypesTable[[#This Row],[Ventilation Primary Space Type]]&amp;SpaceTypesTable[[#This Row],[Ventilation Secondary Space Type]]</f>
        <v>ASHRAE 62.1-1999Hospitals, Nursing and Convalescent HomesMedical procedure</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ht="15" hidden="1">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s="70" t="str">
        <f>SpaceTypesTable[[#This Row],[Ventilation Standard]]&amp;SpaceTypesTable[[#This Row],[Ventilation Primary Space Type]]&amp;SpaceTypesTable[[#This Row],[Ventilation Secondary Space Type]]</f>
        <v>ASHRAE 62.1-1999Hospitals, Nursing and Convalescent HomesMedical procedure</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ht="15" hidden="1">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s="70" t="str">
        <f>SpaceTypesTable[[#This Row],[Ventilation Standard]]&amp;SpaceTypesTable[[#This Row],[Ventilation Primary Space Type]]&amp;SpaceTypesTable[[#This Row],[Ventilation Secondary Space Type]]</f>
        <v>ASHRAE 62.1-1999Hospitals, Nursing and Convalescent HomesMedical procedure</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ht="15" hidden="1">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s="70" t="str">
        <f>SpaceTypesTable[[#This Row],[Ventilation Standard]]&amp;SpaceTypesTable[[#This Row],[Ventilation Primary Space Type]]&amp;SpaceTypesTable[[#This Row],[Ventilation Secondary Space Type]]</f>
        <v>ASHRAE 62.1-1999Hospitals, Nursing and Convalescent HomesMedical procedure</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ht="15" hidden="1">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s="70" t="str">
        <f>SpaceTypesTable[[#This Row],[Ventilation Standard]]&amp;SpaceTypesTable[[#This Row],[Ventilation Primary Space Type]]&amp;SpaceTypesTable[[#This Row],[Ventilation Secondary Space Type]]</f>
        <v>ASHRAE 62.1-2004Hospitals, Nursing and Convalescent HomesMedical procedure</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ht="15" hidden="1">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s="70" t="str">
        <f>SpaceTypesTable[[#This Row],[Ventilation Standard]]&amp;SpaceTypesTable[[#This Row],[Ventilation Primary Space Type]]&amp;SpaceTypesTable[[#This Row],[Ventilation Secondary Space Type]]</f>
        <v>ASHRAE 62.1-2007Hospitals, Nursing and Convalescent HomesMedical procedure</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ht="15" hidden="1">
      <c r="C734" s="3" t="s">
        <v>2144</v>
      </c>
      <c r="D734" t="s">
        <v>790</v>
      </c>
      <c r="E734" t="s">
        <v>750</v>
      </c>
      <c r="F734" t="s">
        <v>780</v>
      </c>
      <c r="G734" t="s">
        <v>1040</v>
      </c>
      <c r="N734">
        <v>1.41</v>
      </c>
      <c r="Q734">
        <v>0.4</v>
      </c>
      <c r="R734">
        <v>0.4</v>
      </c>
      <c r="S734">
        <v>0.2</v>
      </c>
      <c r="T734" t="s">
        <v>1046</v>
      </c>
      <c r="U734" t="s">
        <v>636</v>
      </c>
      <c r="V734" t="s">
        <v>569</v>
      </c>
      <c r="W734" t="s">
        <v>571</v>
      </c>
      <c r="X734" s="70" t="str">
        <f>SpaceTypesTable[[#This Row],[Ventilation Standard]]&amp;SpaceTypesTable[[#This Row],[Ventilation Primary Space Type]]&amp;SpaceTypesTable[[#This Row],[Ventilation Secondary Space Type]]</f>
        <v>ASHRAE 62.1-1999Public SpacesPublic restrooms (Assume 12 toilet/625 ft^2)</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ht="15">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s="70" t="str">
        <f>SpaceTypesTable[[#This Row],[Ventilation Standard]]&amp;SpaceTypesTable[[#This Row],[Ventilation Primary Space Type]]&amp;SpaceTypesTable[[#This Row],[Ventilation Secondary Space Type]]</f>
        <v>ASHRAE 62.1-1999Public SpacesPublic restrooms (Assume 12 toilet/625 ft^2)</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ht="15" hidden="1">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s="70" t="str">
        <f>SpaceTypesTable[[#This Row],[Ventilation Standard]]&amp;SpaceTypesTable[[#This Row],[Ventilation Primary Space Type]]&amp;SpaceTypesTable[[#This Row],[Ventilation Secondary Space Type]]</f>
        <v>ASHRAE 62.1-1999Public SpacesPublic restrooms (Assume 12 toilet/625 ft^2)</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ht="15" hidden="1">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s="70" t="str">
        <f>SpaceTypesTable[[#This Row],[Ventilation Standard]]&amp;SpaceTypesTable[[#This Row],[Ventilation Primary Space Type]]&amp;SpaceTypesTable[[#This Row],[Ventilation Secondary Space Type]]</f>
        <v>ASHRAE 62.1-1999Public SpacesPublic restrooms (Assume 12 toilet/625 ft^2)</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ht="15" hidden="1">
      <c r="C738" s="46" t="s">
        <v>2143</v>
      </c>
      <c r="D738" t="s">
        <v>790</v>
      </c>
      <c r="E738" t="s">
        <v>750</v>
      </c>
      <c r="F738" t="s">
        <v>780</v>
      </c>
      <c r="G738" t="s">
        <v>1040</v>
      </c>
      <c r="N738">
        <v>1.71</v>
      </c>
      <c r="Q738">
        <v>0.4</v>
      </c>
      <c r="R738">
        <v>0.4</v>
      </c>
      <c r="S738">
        <v>0.2</v>
      </c>
      <c r="T738" t="s">
        <v>1046</v>
      </c>
      <c r="U738" t="s">
        <v>636</v>
      </c>
      <c r="V738" t="s">
        <v>569</v>
      </c>
      <c r="W738" t="s">
        <v>571</v>
      </c>
      <c r="X738" s="70" t="str">
        <f>SpaceTypesTable[[#This Row],[Ventilation Standard]]&amp;SpaceTypesTable[[#This Row],[Ventilation Primary Space Type]]&amp;SpaceTypesTable[[#This Row],[Ventilation Secondary Space Type]]</f>
        <v>ASHRAE 62.1-1999Public SpacesPublic restrooms (Assume 12 toilet/625 ft^2)</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ht="15" hidden="1">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s="70" t="str">
        <f>SpaceTypesTable[[#This Row],[Ventilation Standard]]&amp;SpaceTypesTable[[#This Row],[Ventilation Primary Space Type]]&amp;SpaceTypesTable[[#This Row],[Ventilation Secondary Space Type]]</f>
        <v>ASHRAE 62.1-2004GeneralCorridors</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ht="15" hidden="1">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s="70" t="str">
        <f>SpaceTypesTable[[#This Row],[Ventilation Standard]]&amp;SpaceTypesTable[[#This Row],[Ventilation Primary Space Type]]&amp;SpaceTypesTable[[#This Row],[Ventilation Secondary Space Type]]</f>
        <v>ASHRAE 62.1-1999Public SpacesPublic restrooms (Assume 12 toilet/625 ft^2)</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ht="15" hidden="1">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s="70" t="str">
        <f>SpaceTypesTable[[#This Row],[Ventilation Standard]]&amp;SpaceTypesTable[[#This Row],[Ventilation Primary Space Type]]&amp;SpaceTypesTable[[#This Row],[Ventilation Secondary Space Type]]</f>
        <v>ASHRAE 62.1-1999Public SpacesPublic restrooms (Assume 12 toilet/625 ft^2)</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ht="15" hidden="1">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s="70" t="str">
        <f>SpaceTypesTable[[#This Row],[Ventilation Standard]]&amp;SpaceTypesTable[[#This Row],[Ventilation Primary Space Type]]&amp;SpaceTypesTable[[#This Row],[Ventilation Secondary Space Type]]</f>
        <v>ASHRAE 62.1-1999Public SpacesPublic restrooms (Assume 12 toilet/625 ft^2)</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ht="15" hidden="1">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s="70" t="str">
        <f>SpaceTypesTable[[#This Row],[Ventilation Standard]]&amp;SpaceTypesTable[[#This Row],[Ventilation Primary Space Type]]&amp;SpaceTypesTable[[#This Row],[Ventilation Secondary Space Type]]</f>
        <v>ASHRAE 62.1-1999Public SpacesPublic restrooms (Assume 12 toilet/625 ft^2)</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ht="15" hidden="1">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s="70" t="str">
        <f>SpaceTypesTable[[#This Row],[Ventilation Standard]]&amp;SpaceTypesTable[[#This Row],[Ventilation Primary Space Type]]&amp;SpaceTypesTable[[#This Row],[Ventilation Secondary Space Type]]</f>
        <v>ASHRAE 62.1-1999Public SpacesPublic restrooms (Assume 12 toilet/625 ft^2)</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ht="15" hidden="1">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s="70" t="str">
        <f>SpaceTypesTable[[#This Row],[Ventilation Standard]]&amp;SpaceTypesTable[[#This Row],[Ventilation Primary Space Type]]&amp;SpaceTypesTable[[#This Row],[Ventilation Secondary Space Type]]</f>
        <v>ASHRAE 62.1-2004GeneralCorridors</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ht="15" hidden="1">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s="70" t="str">
        <f>SpaceTypesTable[[#This Row],[Ventilation Standard]]&amp;SpaceTypesTable[[#This Row],[Ventilation Primary Space Type]]&amp;SpaceTypesTable[[#This Row],[Ventilation Secondary Space Type]]</f>
        <v>ASHRAE 62.1-1999Public SpacesPublic restrooms (Assume 12 toilet/625 ft^2)</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ht="15" hidden="1">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s="70" t="str">
        <f>SpaceTypesTable[[#This Row],[Ventilation Standard]]&amp;SpaceTypesTable[[#This Row],[Ventilation Primary Space Type]]&amp;SpaceTypesTable[[#This Row],[Ventilation Secondary Space Type]]</f>
        <v>ASHRAE 62.1-1999Public SpacesPublic restrooms (Assume 12 toilet/625 ft^2)</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ht="15" hidden="1">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s="70" t="str">
        <f>SpaceTypesTable[[#This Row],[Ventilation Standard]]&amp;SpaceTypesTable[[#This Row],[Ventilation Primary Space Type]]&amp;SpaceTypesTable[[#This Row],[Ventilation Secondary Space Type]]</f>
        <v>ASHRAE 62.1-1999Public SpacesPublic restrooms (Assume 12 toilet/625 ft^2)</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ht="15" hidden="1">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s="70" t="str">
        <f>SpaceTypesTable[[#This Row],[Ventilation Standard]]&amp;SpaceTypesTable[[#This Row],[Ventilation Primary Space Type]]&amp;SpaceTypesTable[[#This Row],[Ventilation Secondary Space Type]]</f>
        <v>ASHRAE 62.1-1999Public SpacesPublic restrooms (Assume 12 toilet/625 ft^2)</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ht="15" hidden="1">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s="70" t="str">
        <f>SpaceTypesTable[[#This Row],[Ventilation Standard]]&amp;SpaceTypesTable[[#This Row],[Ventilation Primary Space Type]]&amp;SpaceTypesTable[[#This Row],[Ventilation Secondary Space Type]]</f>
        <v>ASHRAE 62.1-1999Public SpacesPublic restrooms (Assume 12 toilet/625 ft^2)</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ht="15" hidden="1">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s="70" t="str">
        <f>SpaceTypesTable[[#This Row],[Ventilation Standard]]&amp;SpaceTypesTable[[#This Row],[Ventilation Primary Space Type]]&amp;SpaceTypesTable[[#This Row],[Ventilation Secondary Space Type]]</f>
        <v>ASHRAE 62.1-2004GeneralCorridors</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ht="15" hidden="1">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s="70" t="str">
        <f>SpaceTypesTable[[#This Row],[Ventilation Standard]]&amp;SpaceTypesTable[[#This Row],[Ventilation Primary Space Type]]&amp;SpaceTypesTable[[#This Row],[Ventilation Secondary Space Type]]</f>
        <v>ASHRAE 62.1-2007GeneralCorridors</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ht="15" hidden="1">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s="70" t="str">
        <f>SpaceTypesTable[[#This Row],[Ventilation Standard]]&amp;SpaceTypesTable[[#This Row],[Ventilation Primary Space Type]]&amp;SpaceTypesTable[[#This Row],[Ventilation Secondary Space Type]]</f>
        <v>ASHRAE 62.1-2007GeneralCorridors</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ht="15" hidden="1">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s="70" t="str">
        <f>SpaceTypesTable[[#This Row],[Ventilation Standard]]&amp;SpaceTypesTable[[#This Row],[Ventilation Primary Space Type]]&amp;SpaceTypesTable[[#This Row],[Ventilation Secondary Space Type]]</f>
        <v>ASHRAE 62.1-2007GeneralCorridors</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ht="15" hidden="1">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tr">
        <f>SpaceTypesTable[[#This Row],[Ventilation Standard]]&amp;SpaceTypesTable[[#This Row],[Ventilation Primary Space Type]]&amp;SpaceTypesTable[[#This Row],[Ventilation Secondary Space Type]]</f>
        <v>ASHRAE 62.1-1999Retail Stores, Sales Floors, and Show Room FloorsBasement and street</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ht="15" hidden="1">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tr">
        <f>SpaceTypesTable[[#This Row],[Ventilation Standard]]&amp;SpaceTypesTable[[#This Row],[Ventilation Primary Space Type]]&amp;SpaceTypesTable[[#This Row],[Ventilation Secondary Space Type]]</f>
        <v>ASHRAE 62.1-1999Retail Stores, Sales Floors, and Show Room FloorsBasement and street</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ht="15" hidden="1">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tr">
        <f>SpaceTypesTable[[#This Row],[Ventilation Standard]]&amp;SpaceTypesTable[[#This Row],[Ventilation Primary Space Type]]&amp;SpaceTypesTable[[#This Row],[Ventilation Secondary Space Type]]</f>
        <v>ASHRAE 62.1-1999Retail Stores, Sales Floors, and Show Room FloorsBasement and street</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ht="15" hidden="1">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tr">
        <f>SpaceTypesTable[[#This Row],[Ventilation Standard]]&amp;SpaceTypesTable[[#This Row],[Ventilation Primary Space Type]]&amp;SpaceTypesTable[[#This Row],[Ventilation Secondary Space Type]]</f>
        <v>ASHRAE 62.1-1999Retail Stores, Sales Floors, and Show Room FloorsBasement and street</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ht="15" hidden="1">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tr">
        <f>SpaceTypesTable[[#This Row],[Ventilation Standard]]&amp;SpaceTypesTable[[#This Row],[Ventilation Primary Space Type]]&amp;SpaceTypesTable[[#This Row],[Ventilation Secondary Space Type]]</f>
        <v>ASHRAE 62.1-1999Retail Stores, Sales Floors, and Show Room FloorsBasement and street</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ht="15" hidden="1">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tr">
        <f>SpaceTypesTable[[#This Row],[Ventilation Standard]]&amp;SpaceTypesTable[[#This Row],[Ventilation Primary Space Type]]&amp;SpaceTypesTable[[#This Row],[Ventilation Secondary Space Type]]</f>
        <v>ASHRAE 62.1-2004RetailGeneral Sales</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ht="15" hidden="1">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tr">
        <f>SpaceTypesTable[[#This Row],[Ventilation Standard]]&amp;SpaceTypesTable[[#This Row],[Ventilation Primary Space Type]]&amp;SpaceTypesTable[[#This Row],[Ventilation Secondary Space Type]]</f>
        <v>ASHRAE 62.1-1999Specialty ShopsClothiers, furniture</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ht="15" hidden="1">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tr">
        <f>SpaceTypesTable[[#This Row],[Ventilation Standard]]&amp;SpaceTypesTable[[#This Row],[Ventilation Primary Space Type]]&amp;SpaceTypesTable[[#This Row],[Ventilation Secondary Space Type]]</f>
        <v>ASHRAE 62.1-1999Specialty ShopsClothiers, furniture</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ht="15" hidden="1">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tr">
        <f>SpaceTypesTable[[#This Row],[Ventilation Standard]]&amp;SpaceTypesTable[[#This Row],[Ventilation Primary Space Type]]&amp;SpaceTypesTable[[#This Row],[Ventilation Secondary Space Type]]</f>
        <v>ASHRAE 62.1-1999Specialty ShopsClothiers, furniture</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ht="15" hidden="1">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tr">
        <f>SpaceTypesTable[[#This Row],[Ventilation Standard]]&amp;SpaceTypesTable[[#This Row],[Ventilation Primary Space Type]]&amp;SpaceTypesTable[[#This Row],[Ventilation Secondary Space Type]]</f>
        <v>ASHRAE 62.1-1999Specialty ShopsClothiers, furniture</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ht="15" hidden="1">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tr">
        <f>SpaceTypesTable[[#This Row],[Ventilation Standard]]&amp;SpaceTypesTable[[#This Row],[Ventilation Primary Space Type]]&amp;SpaceTypesTable[[#This Row],[Ventilation Secondary Space Type]]</f>
        <v>ASHRAE 62.1-1999Specialty ShopsClothiers, furniture</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ht="15" hidden="1">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tr">
        <f>SpaceTypesTable[[#This Row],[Ventilation Standard]]&amp;SpaceTypesTable[[#This Row],[Ventilation Primary Space Type]]&amp;SpaceTypesTable[[#This Row],[Ventilation Secondary Space Type]]</f>
        <v>ASHRAE 62.1-2004RetailGeneral Sales</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ht="15" hidden="1">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tr">
        <f>SpaceTypesTable[[#This Row],[Ventilation Standard]]&amp;SpaceTypesTable[[#This Row],[Ventilation Primary Space Type]]&amp;SpaceTypesTable[[#This Row],[Ventilation Secondary Space Type]]</f>
        <v>ASHRAE 62.1-2007RetailGeneral Sales</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ht="15" hidden="1">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tr">
        <f>SpaceTypesTable[[#This Row],[Ventilation Standard]]&amp;SpaceTypesTable[[#This Row],[Ventilation Primary Space Type]]&amp;SpaceTypesTable[[#This Row],[Ventilation Secondary Space Type]]</f>
        <v>ASHRAE 62.1-2007RetailGeneral Sales</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ht="15" hidden="1">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tr">
        <f>SpaceTypesTable[[#This Row],[Ventilation Standard]]&amp;SpaceTypesTable[[#This Row],[Ventilation Primary Space Type]]&amp;SpaceTypesTable[[#This Row],[Ventilation Secondary Space Type]]</f>
        <v>ASHRAE 62.1-2004RetailSupermarket</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ht="15" hidden="1">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tr">
        <f>SpaceTypesTable[[#This Row],[Ventilation Standard]]&amp;SpaceTypesTable[[#This Row],[Ventilation Primary Space Type]]&amp;SpaceTypesTable[[#This Row],[Ventilation Secondary Space Type]]</f>
        <v>ASHRAE 62.1-1999Specialty ShopsSupermarket</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ht="15" hidden="1">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tr">
        <f>SpaceTypesTable[[#This Row],[Ventilation Standard]]&amp;SpaceTypesTable[[#This Row],[Ventilation Primary Space Type]]&amp;SpaceTypesTable[[#This Row],[Ventilation Secondary Space Type]]</f>
        <v>ASHRAE 62.1-1999Specialty ShopsSupermarket</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ht="15" hidden="1">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tr">
        <f>SpaceTypesTable[[#This Row],[Ventilation Standard]]&amp;SpaceTypesTable[[#This Row],[Ventilation Primary Space Type]]&amp;SpaceTypesTable[[#This Row],[Ventilation Secondary Space Type]]</f>
        <v>ASHRAE 62.1-1999Specialty ShopsSupermarket</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ht="15" hidden="1">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tr">
        <f>SpaceTypesTable[[#This Row],[Ventilation Standard]]&amp;SpaceTypesTable[[#This Row],[Ventilation Primary Space Type]]&amp;SpaceTypesTable[[#This Row],[Ventilation Secondary Space Type]]</f>
        <v>ASHRAE 62.1-1999Specialty ShopsSupermarket</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ht="15" hidden="1">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tr">
        <f>SpaceTypesTable[[#This Row],[Ventilation Standard]]&amp;SpaceTypesTable[[#This Row],[Ventilation Primary Space Type]]&amp;SpaceTypesTable[[#This Row],[Ventilation Secondary Space Type]]</f>
        <v>ASHRAE 62.1-1999Specialty ShopsSupermarket</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ht="15" hidden="1">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tr">
        <f>SpaceTypesTable[[#This Row],[Ventilation Standard]]&amp;SpaceTypesTable[[#This Row],[Ventilation Primary Space Type]]&amp;SpaceTypesTable[[#This Row],[Ventilation Secondary Space Type]]</f>
        <v>ASHRAE 62.1-2007RetailSupermarket</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ht="15" hidden="1">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tr">
        <f>SpaceTypesTable[[#This Row],[Ventilation Standard]]&amp;SpaceTypesTable[[#This Row],[Ventilation Primary Space Type]]&amp;SpaceTypesTable[[#This Row],[Ventilation Secondary Space Type]]</f>
        <v>GGHC v2.2Health CareSoiled Linen, Sorting</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ht="15" hidden="1">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tr">
        <f>SpaceTypesTable[[#This Row],[Ventilation Standard]]&amp;SpaceTypesTable[[#This Row],[Ventilation Primary Space Type]]&amp;SpaceTypesTable[[#This Row],[Ventilation Secondary Space Type]]</f>
        <v>GGHC v2.2Health CareSoiled Linen, Sorting</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ht="15" hidden="1">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tr">
        <f>SpaceTypesTable[[#This Row],[Ventilation Standard]]&amp;SpaceTypesTable[[#This Row],[Ventilation Primary Space Type]]&amp;SpaceTypesTable[[#This Row],[Ventilation Secondary Space Type]]</f>
        <v>GGHC v2.2Health CareSoiled Linen, Sorting</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ht="15" hidden="1">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tr">
        <f>SpaceTypesTable[[#This Row],[Ventilation Standard]]&amp;SpaceTypesTable[[#This Row],[Ventilation Primary Space Type]]&amp;SpaceTypesTable[[#This Row],[Ventilation Secondary Space Type]]</f>
        <v>GGHC v2.2Health CareSoiled Linen, Sorting</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ht="15" hidden="1">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tr">
        <f>SpaceTypesTable[[#This Row],[Ventilation Standard]]&amp;SpaceTypesTable[[#This Row],[Ventilation Primary Space Type]]&amp;SpaceTypesTable[[#This Row],[Ventilation Secondary Space Type]]</f>
        <v>GGHC v2.2Health CareSoiled Linen, Sorting</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ht="15" hidden="1">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tr">
        <f>SpaceTypesTable[[#This Row],[Ventilation Standard]]&amp;SpaceTypesTable[[#This Row],[Ventilation Primary Space Type]]&amp;SpaceTypesTable[[#This Row],[Ventilation Secondary Space Type]]</f>
        <v>GGHC v2.2Health CareSoiled Linen, Sorting</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ht="15" hidden="1">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tr">
        <f>SpaceTypesTable[[#This Row],[Ventilation Standard]]&amp;SpaceTypesTable[[#This Row],[Ventilation Primary Space Type]]&amp;SpaceTypesTable[[#This Row],[Ventilation Secondary Space Type]]</f>
        <v>GGHC v2.2Health CareSoiled Linen, Sorting</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ht="15" hidden="1">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tr">
        <f>SpaceTypesTable[[#This Row],[Ventilation Standard]]&amp;SpaceTypesTable[[#This Row],[Ventilation Primary Space Type]]&amp;SpaceTypesTable[[#This Row],[Ventilation Secondary Space Type]]</f>
        <v>ASHRAE 62.1-1999Hotels, Motels, Resorts, DormitoriesLobbies</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ht="15" hidden="1">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tr">
        <f>SpaceTypesTable[[#This Row],[Ventilation Standard]]&amp;SpaceTypesTable[[#This Row],[Ventilation Primary Space Type]]&amp;SpaceTypesTable[[#This Row],[Ventilation Secondary Space Type]]</f>
        <v>ASHRAE 62.1-1999Hotels, Motels, Resorts, DormitoriesLobbies</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ht="15" hidden="1">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tr">
        <f>SpaceTypesTable[[#This Row],[Ventilation Standard]]&amp;SpaceTypesTable[[#This Row],[Ventilation Primary Space Type]]&amp;SpaceTypesTable[[#This Row],[Ventilation Secondary Space Type]]</f>
        <v>ASHRAE 62.1-1999Hotels, Motels, Resorts, DormitoriesLobbies</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ht="15" hidden="1">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tr">
        <f>SpaceTypesTable[[#This Row],[Ventilation Standard]]&amp;SpaceTypesTable[[#This Row],[Ventilation Primary Space Type]]&amp;SpaceTypesTable[[#This Row],[Ventilation Secondary Space Type]]</f>
        <v>ASHRAE 62.1-1999Hotels, Motels, Resorts, DormitoriesLobbies</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ht="15" hidden="1">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tr">
        <f>SpaceTypesTable[[#This Row],[Ventilation Standard]]&amp;SpaceTypesTable[[#This Row],[Ventilation Primary Space Type]]&amp;SpaceTypesTable[[#This Row],[Ventilation Secondary Space Type]]</f>
        <v>ASHRAE 62.1-1999Hotels, Motels, Resorts, DormitoriesLobbies</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ht="15" hidden="1">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tr">
        <f>SpaceTypesTable[[#This Row],[Ventilation Standard]]&amp;SpaceTypesTable[[#This Row],[Ventilation Primary Space Type]]&amp;SpaceTypesTable[[#This Row],[Ventilation Secondary Space Type]]</f>
        <v>ASHRAE 62.1-2004GeneralConference/meeting</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ht="15" hidden="1">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tr">
        <f>SpaceTypesTable[[#This Row],[Ventilation Standard]]&amp;SpaceTypesTable[[#This Row],[Ventilation Primary Space Type]]&amp;SpaceTypesTable[[#This Row],[Ventilation Secondary Space Type]]</f>
        <v>ASHRAE 62.1-2007GeneralConference/meeting</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ht="15" hidden="1">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tr">
        <f>SpaceTypesTable[[#This Row],[Ventilation Standard]]&amp;SpaceTypesTable[[#This Row],[Ventilation Primary Space Type]]&amp;SpaceTypesTable[[#This Row],[Ventilation Secondary Space Type]]</f>
        <v>ASHRAE 62.1-1999Public SpacesCorridors and utilities</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ht="15">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tr">
        <f>SpaceTypesTable[[#This Row],[Ventilation Standard]]&amp;SpaceTypesTable[[#This Row],[Ventilation Primary Space Type]]&amp;SpaceTypesTable[[#This Row],[Ventilation Secondary Space Type]]</f>
        <v>ASHRAE 62.1-1999Public SpacesCorridors and utilities</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ht="15" hidden="1">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tr">
        <f>SpaceTypesTable[[#This Row],[Ventilation Standard]]&amp;SpaceTypesTable[[#This Row],[Ventilation Primary Space Type]]&amp;SpaceTypesTable[[#This Row],[Ventilation Secondary Space Type]]</f>
        <v>ASHRAE 62.1-1999Public SpacesCorridors and utilities</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ht="15" hidden="1">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tr">
        <f>SpaceTypesTable[[#This Row],[Ventilation Standard]]&amp;SpaceTypesTable[[#This Row],[Ventilation Primary Space Type]]&amp;SpaceTypesTable[[#This Row],[Ventilation Secondary Space Type]]</f>
        <v>ASHRAE 62.1-1999Public SpacesCorridors and utilities</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ht="15" hidden="1">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tr">
        <f>SpaceTypesTable[[#This Row],[Ventilation Standard]]&amp;SpaceTypesTable[[#This Row],[Ventilation Primary Space Type]]&amp;SpaceTypesTable[[#This Row],[Ventilation Secondary Space Type]]</f>
        <v>ASHRAE 62.1-1999Public SpacesCorridors and utilities</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ht="15" hidden="1">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tr">
        <f>SpaceTypesTable[[#This Row],[Ventilation Standard]]&amp;SpaceTypesTable[[#This Row],[Ventilation Primary Space Type]]&amp;SpaceTypesTable[[#This Row],[Ventilation Secondary Space Type]]</f>
        <v>ASHRAE 62.1-2004GeneralCorridors</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ht="15" hidden="1">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tr">
        <f>SpaceTypesTable[[#This Row],[Ventilation Standard]]&amp;SpaceTypesTable[[#This Row],[Ventilation Primary Space Type]]&amp;SpaceTypesTable[[#This Row],[Ventilation Secondary Space Type]]</f>
        <v>ASHRAE 62.1-1999Public SpacesCorridors and utilities</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ht="15" hidden="1">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tr">
        <f>SpaceTypesTable[[#This Row],[Ventilation Standard]]&amp;SpaceTypesTable[[#This Row],[Ventilation Primary Space Type]]&amp;SpaceTypesTable[[#This Row],[Ventilation Secondary Space Type]]</f>
        <v>ASHRAE 62.1-1999Public SpacesCorridors and utilities</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ht="15" hidden="1">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tr">
        <f>SpaceTypesTable[[#This Row],[Ventilation Standard]]&amp;SpaceTypesTable[[#This Row],[Ventilation Primary Space Type]]&amp;SpaceTypesTable[[#This Row],[Ventilation Secondary Space Type]]</f>
        <v>ASHRAE 62.1-1999Public SpacesCorridors and utilities</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ht="15" hidden="1">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tr">
        <f>SpaceTypesTable[[#This Row],[Ventilation Standard]]&amp;SpaceTypesTable[[#This Row],[Ventilation Primary Space Type]]&amp;SpaceTypesTable[[#This Row],[Ventilation Secondary Space Type]]</f>
        <v>ASHRAE 62.1-1999Public SpacesCorridors and utilities</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ht="15" hidden="1">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tr">
        <f>SpaceTypesTable[[#This Row],[Ventilation Standard]]&amp;SpaceTypesTable[[#This Row],[Ventilation Primary Space Type]]&amp;SpaceTypesTable[[#This Row],[Ventilation Secondary Space Type]]</f>
        <v>ASHRAE 62.1-1999Public SpacesCorridors and utilities</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ht="15" hidden="1">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tr">
        <f>SpaceTypesTable[[#This Row],[Ventilation Standard]]&amp;SpaceTypesTable[[#This Row],[Ventilation Primary Space Type]]&amp;SpaceTypesTable[[#This Row],[Ventilation Secondary Space Type]]</f>
        <v>ASHRAE 62.1-2004GeneralCorridors</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ht="15" hidden="1">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tr">
        <f>SpaceTypesTable[[#This Row],[Ventilation Standard]]&amp;SpaceTypesTable[[#This Row],[Ventilation Primary Space Type]]&amp;SpaceTypesTable[[#This Row],[Ventilation Secondary Space Type]]</f>
        <v>ASHRAE 62.1-1999Public SpacesCorridors and utilities</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ht="15" hidden="1">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tr">
        <f>SpaceTypesTable[[#This Row],[Ventilation Standard]]&amp;SpaceTypesTable[[#This Row],[Ventilation Primary Space Type]]&amp;SpaceTypesTable[[#This Row],[Ventilation Secondary Space Type]]</f>
        <v>ASHRAE 62.1-1999Public SpacesCorridors and utilities</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ht="15" hidden="1">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tr">
        <f>SpaceTypesTable[[#This Row],[Ventilation Standard]]&amp;SpaceTypesTable[[#This Row],[Ventilation Primary Space Type]]&amp;SpaceTypesTable[[#This Row],[Ventilation Secondary Space Type]]</f>
        <v>ASHRAE 62.1-1999Public SpacesCorridors and utilities</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ht="15" hidden="1">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tr">
        <f>SpaceTypesTable[[#This Row],[Ventilation Standard]]&amp;SpaceTypesTable[[#This Row],[Ventilation Primary Space Type]]&amp;SpaceTypesTable[[#This Row],[Ventilation Secondary Space Type]]</f>
        <v>ASHRAE 62.1-1999Public SpacesCorridors and utilities</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ht="15" hidden="1">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tr">
        <f>SpaceTypesTable[[#This Row],[Ventilation Standard]]&amp;SpaceTypesTable[[#This Row],[Ventilation Primary Space Type]]&amp;SpaceTypesTable[[#This Row],[Ventilation Secondary Space Type]]</f>
        <v>ASHRAE 62.1-1999Public SpacesCorridors and utilities</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ht="15" hidden="1">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tr">
        <f>SpaceTypesTable[[#This Row],[Ventilation Standard]]&amp;SpaceTypesTable[[#This Row],[Ventilation Primary Space Type]]&amp;SpaceTypesTable[[#This Row],[Ventilation Secondary Space Type]]</f>
        <v>ASHRAE 62.1-2004GeneralCorridors</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ht="15" hidden="1">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tr">
        <f>SpaceTypesTable[[#This Row],[Ventilation Standard]]&amp;SpaceTypesTable[[#This Row],[Ventilation Primary Space Type]]&amp;SpaceTypesTable[[#This Row],[Ventilation Secondary Space Type]]</f>
        <v>ASHRAE 62.1-2007GeneralCorridors</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ht="15" hidden="1">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tr">
        <f>SpaceTypesTable[[#This Row],[Ventilation Standard]]&amp;SpaceTypesTable[[#This Row],[Ventilation Primary Space Type]]&amp;SpaceTypesTable[[#This Row],[Ventilation Secondary Space Type]]</f>
        <v>ASHRAE 62.1-2007GeneralCorridors</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ht="15" hidden="1">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tr">
        <f>SpaceTypesTable[[#This Row],[Ventilation Standard]]&amp;SpaceTypesTable[[#This Row],[Ventilation Primary Space Type]]&amp;SpaceTypesTable[[#This Row],[Ventilation Secondary Space Type]]</f>
        <v>ASHRAE 62.1-2007GeneralCorridors</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ht="15" hidden="1">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tr">
        <f>SpaceTypesTable[[#This Row],[Ventilation Standard]]&amp;SpaceTypesTable[[#This Row],[Ventilation Primary Space Type]]&amp;SpaceTypesTable[[#This Row],[Ventilation Secondary Space Type]]</f>
        <v>ASHRAE 62.1-1999Retail Stores, Sales Floors, and Show Room FloorsShipping and receiving</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ht="15" hidden="1">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tr">
        <f>SpaceTypesTable[[#This Row],[Ventilation Standard]]&amp;SpaceTypesTable[[#This Row],[Ventilation Primary Space Type]]&amp;SpaceTypesTable[[#This Row],[Ventilation Secondary Space Type]]</f>
        <v>ASHRAE 62.1-1999Retail Stores, Sales Floors, and Show Room FloorsShipping and receiving</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ht="15" hidden="1">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tr">
        <f>SpaceTypesTable[[#This Row],[Ventilation Standard]]&amp;SpaceTypesTable[[#This Row],[Ventilation Primary Space Type]]&amp;SpaceTypesTable[[#This Row],[Ventilation Secondary Space Type]]</f>
        <v>ASHRAE 62.1-1999Retail Stores, Sales Floors, and Show Room FloorsShipping and receiving</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ht="15" hidden="1">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tr">
        <f>SpaceTypesTable[[#This Row],[Ventilation Standard]]&amp;SpaceTypesTable[[#This Row],[Ventilation Primary Space Type]]&amp;SpaceTypesTable[[#This Row],[Ventilation Secondary Space Type]]</f>
        <v>ASHRAE 62.1-1999Retail Stores, Sales Floors, and Show Room FloorsShipping and receiving</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ht="15" hidden="1">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tr">
        <f>SpaceTypesTable[[#This Row],[Ventilation Standard]]&amp;SpaceTypesTable[[#This Row],[Ventilation Primary Space Type]]&amp;SpaceTypesTable[[#This Row],[Ventilation Secondary Space Type]]</f>
        <v>ASHRAE 62.1-1999Retail Stores, Sales Floors, and Show Room FloorsShipping and receiving</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ht="15" hidden="1">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tr">
        <f>SpaceTypesTable[[#This Row],[Ventilation Standard]]&amp;SpaceTypesTable[[#This Row],[Ventilation Primary Space Type]]&amp;SpaceTypesTable[[#This Row],[Ventilation Secondary Space Type]]</f>
        <v>ASHRAE 62.1-2004GeneralStorage rooms</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ht="15" hidden="1">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tr">
        <f>SpaceTypesTable[[#This Row],[Ventilation Standard]]&amp;SpaceTypesTable[[#This Row],[Ventilation Primary Space Type]]&amp;SpaceTypesTable[[#This Row],[Ventilation Secondary Space Type]]</f>
        <v>ASHRAE 62.1-1999Public SpacesCorridors and utilities</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ht="15">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tr">
        <f>SpaceTypesTable[[#This Row],[Ventilation Standard]]&amp;SpaceTypesTable[[#This Row],[Ventilation Primary Space Type]]&amp;SpaceTypesTable[[#This Row],[Ventilation Secondary Space Type]]</f>
        <v>ASHRAE 62.1-1999Public SpacesCorridors and utilities</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ht="15" hidden="1">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tr">
        <f>SpaceTypesTable[[#This Row],[Ventilation Standard]]&amp;SpaceTypesTable[[#This Row],[Ventilation Primary Space Type]]&amp;SpaceTypesTable[[#This Row],[Ventilation Secondary Space Type]]</f>
        <v>ASHRAE 62.1-1999Public SpacesCorridors and utilities</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ht="15" hidden="1">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tr">
        <f>SpaceTypesTable[[#This Row],[Ventilation Standard]]&amp;SpaceTypesTable[[#This Row],[Ventilation Primary Space Type]]&amp;SpaceTypesTable[[#This Row],[Ventilation Secondary Space Type]]</f>
        <v>ASHRAE 62.1-1999Public SpacesCorridors and utilities</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ht="15" hidden="1">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tr">
        <f>SpaceTypesTable[[#This Row],[Ventilation Standard]]&amp;SpaceTypesTable[[#This Row],[Ventilation Primary Space Type]]&amp;SpaceTypesTable[[#This Row],[Ventilation Secondary Space Type]]</f>
        <v>ASHRAE 62.1-1999Public SpacesCorridors and utilities</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ht="15" hidden="1">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tr">
        <f>SpaceTypesTable[[#This Row],[Ventilation Standard]]&amp;SpaceTypesTable[[#This Row],[Ventilation Primary Space Type]]&amp;SpaceTypesTable[[#This Row],[Ventilation Secondary Space Type]]</f>
        <v>ASHRAE 62.1-2004GeneralStorage rooms</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ht="15" hidden="1">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tr">
        <f>SpaceTypesTable[[#This Row],[Ventilation Standard]]&amp;SpaceTypesTable[[#This Row],[Ventilation Primary Space Type]]&amp;SpaceTypesTable[[#This Row],[Ventilation Secondary Space Type]]</f>
        <v>ASHRAE 62.1-1999Retail Stores, Sales Floors, and Show Room FloorsShipping and receiving</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ht="15" hidden="1">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tr">
        <f>SpaceTypesTable[[#This Row],[Ventilation Standard]]&amp;SpaceTypesTable[[#This Row],[Ventilation Primary Space Type]]&amp;SpaceTypesTable[[#This Row],[Ventilation Secondary Space Type]]</f>
        <v>ASHRAE 62.1-1999Retail Stores, Sales Floors, and Show Room FloorsShipping and receiving</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ht="15" hidden="1">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tr">
        <f>SpaceTypesTable[[#This Row],[Ventilation Standard]]&amp;SpaceTypesTable[[#This Row],[Ventilation Primary Space Type]]&amp;SpaceTypesTable[[#This Row],[Ventilation Secondary Space Type]]</f>
        <v>ASHRAE 62.1-1999Retail Stores, Sales Floors, and Show Room FloorsShipping and receiving</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ht="15" hidden="1">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tr">
        <f>SpaceTypesTable[[#This Row],[Ventilation Standard]]&amp;SpaceTypesTable[[#This Row],[Ventilation Primary Space Type]]&amp;SpaceTypesTable[[#This Row],[Ventilation Secondary Space Type]]</f>
        <v>ASHRAE 62.1-1999Retail Stores, Sales Floors, and Show Room FloorsShipping and receiving</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ht="15" hidden="1">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tr">
        <f>SpaceTypesTable[[#This Row],[Ventilation Standard]]&amp;SpaceTypesTable[[#This Row],[Ventilation Primary Space Type]]&amp;SpaceTypesTable[[#This Row],[Ventilation Secondary Space Type]]</f>
        <v>ASHRAE 62.1-1999Retail Stores, Sales Floors, and Show Room FloorsShipping and receiving</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ht="15" hidden="1">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tr">
        <f>SpaceTypesTable[[#This Row],[Ventilation Standard]]&amp;SpaceTypesTable[[#This Row],[Ventilation Primary Space Type]]&amp;SpaceTypesTable[[#This Row],[Ventilation Secondary Space Type]]</f>
        <v>ASHRAE 62.1-2004GeneralStorage rooms</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ht="15" hidden="1">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tr">
        <f>SpaceTypesTable[[#This Row],[Ventilation Standard]]&amp;SpaceTypesTable[[#This Row],[Ventilation Primary Space Type]]&amp;SpaceTypesTable[[#This Row],[Ventilation Secondary Space Type]]</f>
        <v>ASHRAE 62.1-2007GeneralStorage rooms</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ht="15" hidden="1">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tr">
        <f>SpaceTypesTable[[#This Row],[Ventilation Standard]]&amp;SpaceTypesTable[[#This Row],[Ventilation Primary Space Type]]&amp;SpaceTypesTable[[#This Row],[Ventilation Secondary Space Type]]</f>
        <v>ASHRAE 62.1-2007GeneralStorage rooms</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ht="15" hidden="1">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tr">
        <f>SpaceTypesTable[[#This Row],[Ventilation Standard]]&amp;SpaceTypesTable[[#This Row],[Ventilation Primary Space Type]]&amp;SpaceTypesTable[[#This Row],[Ventilation Secondary Space Type]]</f>
        <v>ASHRAE 62.1-2007GeneralStorage rooms</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ht="15" hidden="1">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tr">
        <f>SpaceTypesTable[[#This Row],[Ventilation Standard]]&amp;SpaceTypesTable[[#This Row],[Ventilation Primary Space Type]]&amp;SpaceTypesTable[[#This Row],[Ventilation Secondary Space Type]]</f>
        <v>ASHRAE 62.1-1999Public SpacesPublic restrooms (Assume 12 toilet/625 ft^2)</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ht="15" hidden="1">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tr">
        <f>SpaceTypesTable[[#This Row],[Ventilation Standard]]&amp;SpaceTypesTable[[#This Row],[Ventilation Primary Space Type]]&amp;SpaceTypesTable[[#This Row],[Ventilation Secondary Space Type]]</f>
        <v>ASHRAE 62.1-1999Public SpacesPublic restrooms (Assume 12 toilet/625 ft^2)</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ht="15" hidden="1">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tr">
        <f>SpaceTypesTable[[#This Row],[Ventilation Standard]]&amp;SpaceTypesTable[[#This Row],[Ventilation Primary Space Type]]&amp;SpaceTypesTable[[#This Row],[Ventilation Secondary Space Type]]</f>
        <v>ASHRAE 62.1-1999Public SpacesPublic restrooms (Assume 12 toilet/625 ft^2)</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ht="15" hidden="1">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tr">
        <f>SpaceTypesTable[[#This Row],[Ventilation Standard]]&amp;SpaceTypesTable[[#This Row],[Ventilation Primary Space Type]]&amp;SpaceTypesTable[[#This Row],[Ventilation Secondary Space Type]]</f>
        <v>ASHRAE 62.1-1999Public SpacesPublic restrooms (Assume 12 toilet/625 ft^2)</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ht="15" hidden="1">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tr">
        <f>SpaceTypesTable[[#This Row],[Ventilation Standard]]&amp;SpaceTypesTable[[#This Row],[Ventilation Primary Space Type]]&amp;SpaceTypesTable[[#This Row],[Ventilation Secondary Space Type]]</f>
        <v>ASHRAE 62.1-1999Public SpacesPublic restrooms (Assume 12 toilet/625 ft^2)</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ht="15" hidden="1">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tr">
        <f>SpaceTypesTable[[#This Row],[Ventilation Standard]]&amp;SpaceTypesTable[[#This Row],[Ventilation Primary Space Type]]&amp;SpaceTypesTable[[#This Row],[Ventilation Secondary Space Type]]</f>
        <v>ASHRAE 62.1-2004GeneralCorridors</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ht="15" hidden="1">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tr">
        <f>SpaceTypesTable[[#This Row],[Ventilation Standard]]&amp;SpaceTypesTable[[#This Row],[Ventilation Primary Space Type]]&amp;SpaceTypesTable[[#This Row],[Ventilation Secondary Space Type]]</f>
        <v>ASHRAE 62.1-2007GeneralCorridors</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ht="15" hidden="1">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tr">
        <f>SpaceTypesTable[[#This Row],[Ventilation Standard]]&amp;SpaceTypesTable[[#This Row],[Ventilation Primary Space Type]]&amp;SpaceTypesTable[[#This Row],[Ventilation Secondary Space Type]]</f>
        <v>ASHRAE 62.1-1999Public SpacesCorridors and utilities</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ht="15">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tr">
        <f>SpaceTypesTable[[#This Row],[Ventilation Standard]]&amp;SpaceTypesTable[[#This Row],[Ventilation Primary Space Type]]&amp;SpaceTypesTable[[#This Row],[Ventilation Secondary Space Type]]</f>
        <v>ASHRAE 62.1-1999Public SpacesCorridors and utilities</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ht="15" hidden="1">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tr">
        <f>SpaceTypesTable[[#This Row],[Ventilation Standard]]&amp;SpaceTypesTable[[#This Row],[Ventilation Primary Space Type]]&amp;SpaceTypesTable[[#This Row],[Ventilation Secondary Space Type]]</f>
        <v>ASHRAE 62.1-1999Public SpacesCorridors and utilities</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ht="15" hidden="1">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tr">
        <f>SpaceTypesTable[[#This Row],[Ventilation Standard]]&amp;SpaceTypesTable[[#This Row],[Ventilation Primary Space Type]]&amp;SpaceTypesTable[[#This Row],[Ventilation Secondary Space Type]]</f>
        <v>ASHRAE 62.1-1999Public SpacesCorridors and utilities</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ht="15" hidden="1">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tr">
        <f>SpaceTypesTable[[#This Row],[Ventilation Standard]]&amp;SpaceTypesTable[[#This Row],[Ventilation Primary Space Type]]&amp;SpaceTypesTable[[#This Row],[Ventilation Secondary Space Type]]</f>
        <v>ASHRAE 62.1-1999Public SpacesCorridors and utilities</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ht="15" hidden="1">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tr">
        <f>SpaceTypesTable[[#This Row],[Ventilation Standard]]&amp;SpaceTypesTable[[#This Row],[Ventilation Primary Space Type]]&amp;SpaceTypesTable[[#This Row],[Ventilation Secondary Space Type]]</f>
        <v>ASHRAE 62.1-2004GeneralCorridors</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ht="15" hidden="1">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tr">
        <f>SpaceTypesTable[[#This Row],[Ventilation Standard]]&amp;SpaceTypesTable[[#This Row],[Ventilation Primary Space Type]]&amp;SpaceTypesTable[[#This Row],[Ventilation Secondary Space Type]]</f>
        <v>ASHRAE 62.1-2007GeneralCorridors</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ht="15" hidden="1">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tr">
        <f>SpaceTypesTable[[#This Row],[Ventilation Standard]]&amp;SpaceTypesTable[[#This Row],[Ventilation Primary Space Type]]&amp;SpaceTypesTable[[#This Row],[Ventilation Secondary Space Type]]</f>
        <v>ASHRAE 62.1-1999Retail Stores, Sales Floors, and Show Room FloorsBasement and street</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ht="15" hidden="1">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tr">
        <f>SpaceTypesTable[[#This Row],[Ventilation Standard]]&amp;SpaceTypesTable[[#This Row],[Ventilation Primary Space Type]]&amp;SpaceTypesTable[[#This Row],[Ventilation Secondary Space Type]]</f>
        <v>ASHRAE 62.1-1999Retail Stores, Sales Floors, and Show Room FloorsBasement and street</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ht="15" hidden="1">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tr">
        <f>SpaceTypesTable[[#This Row],[Ventilation Standard]]&amp;SpaceTypesTable[[#This Row],[Ventilation Primary Space Type]]&amp;SpaceTypesTable[[#This Row],[Ventilation Secondary Space Type]]</f>
        <v>ASHRAE 62.1-1999Retail Stores, Sales Floors, and Show Room FloorsBasement and street</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ht="15" hidden="1">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tr">
        <f>SpaceTypesTable[[#This Row],[Ventilation Standard]]&amp;SpaceTypesTable[[#This Row],[Ventilation Primary Space Type]]&amp;SpaceTypesTable[[#This Row],[Ventilation Secondary Space Type]]</f>
        <v>ASHRAE 62.1-1999Retail Stores, Sales Floors, and Show Room FloorsBasement and street</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ht="15" hidden="1">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tr">
        <f>SpaceTypesTable[[#This Row],[Ventilation Standard]]&amp;SpaceTypesTable[[#This Row],[Ventilation Primary Space Type]]&amp;SpaceTypesTable[[#This Row],[Ventilation Secondary Space Type]]</f>
        <v>ASHRAE 62.1-1999Retail Stores, Sales Floors, and Show Room FloorsBasement and street</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ht="15" hidden="1">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tr">
        <f>SpaceTypesTable[[#This Row],[Ventilation Standard]]&amp;SpaceTypesTable[[#This Row],[Ventilation Primary Space Type]]&amp;SpaceTypesTable[[#This Row],[Ventilation Secondary Space Type]]</f>
        <v>ASHRAE 62.1-1999OfficesOffice Space</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ht="15" hidden="1">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tr">
        <f>SpaceTypesTable[[#This Row],[Ventilation Standard]]&amp;SpaceTypesTable[[#This Row],[Ventilation Primary Space Type]]&amp;SpaceTypesTable[[#This Row],[Ventilation Secondary Space Type]]</f>
        <v>ASHRAE 62.1-1999OfficesOffice Space</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ht="15" hidden="1">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tr">
        <f>SpaceTypesTable[[#This Row],[Ventilation Standard]]&amp;SpaceTypesTable[[#This Row],[Ventilation Primary Space Type]]&amp;SpaceTypesTable[[#This Row],[Ventilation Secondary Space Type]]</f>
        <v>ASHRAE 62.1-1999OfficesOffice Space</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ht="15" hidden="1">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tr">
        <f>SpaceTypesTable[[#This Row],[Ventilation Standard]]&amp;SpaceTypesTable[[#This Row],[Ventilation Primary Space Type]]&amp;SpaceTypesTable[[#This Row],[Ventilation Secondary Space Type]]</f>
        <v>ASHRAE 62.1-1999OfficesOffice Space</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ht="15">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tr">
        <f>SpaceTypesTable[[#This Row],[Ventilation Standard]]&amp;SpaceTypesTable[[#This Row],[Ventilation Primary Space Type]]&amp;SpaceTypesTable[[#This Row],[Ventilation Secondary Space Type]]</f>
        <v>ASHRAE 62.1-1999OfficesOffice Space</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ht="15" hidden="1">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tr">
        <f>SpaceTypesTable[[#This Row],[Ventilation Standard]]&amp;SpaceTypesTable[[#This Row],[Ventilation Primary Space Type]]&amp;SpaceTypesTable[[#This Row],[Ventilation Secondary Space Type]]</f>
        <v>ASHRAE 62.1-1999OfficesOffice Space</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ht="15">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tr">
        <f>SpaceTypesTable[[#This Row],[Ventilation Standard]]&amp;SpaceTypesTable[[#This Row],[Ventilation Primary Space Type]]&amp;SpaceTypesTable[[#This Row],[Ventilation Secondary Space Type]]</f>
        <v>ASHRAE 62.1-1999OfficesOffice Space</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ht="15" hidden="1">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tr">
        <f>SpaceTypesTable[[#This Row],[Ventilation Standard]]&amp;SpaceTypesTable[[#This Row],[Ventilation Primary Space Type]]&amp;SpaceTypesTable[[#This Row],[Ventilation Secondary Space Type]]</f>
        <v>ASHRAE 62.1-1999OfficesOffice Space</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ht="15" hidden="1">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tr">
        <f>SpaceTypesTable[[#This Row],[Ventilation Standard]]&amp;SpaceTypesTable[[#This Row],[Ventilation Primary Space Type]]&amp;SpaceTypesTable[[#This Row],[Ventilation Secondary Space Type]]</f>
        <v>ASHRAE 62.1-1999OfficesOffice Space</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ht="15" hidden="1">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tr">
        <f>SpaceTypesTable[[#This Row],[Ventilation Standard]]&amp;SpaceTypesTable[[#This Row],[Ventilation Primary Space Type]]&amp;SpaceTypesTable[[#This Row],[Ventilation Secondary Space Type]]</f>
        <v>ASHRAE 62.1-1999OfficesOffice Space</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ht="15" hidden="1">
      <c r="C861" s="3" t="s">
        <v>2144</v>
      </c>
      <c r="D861" s="70" t="s">
        <v>790</v>
      </c>
      <c r="E861" s="70" t="s">
        <v>750</v>
      </c>
      <c r="F861" s="70" t="s">
        <v>1053</v>
      </c>
      <c r="G861" s="70" t="s">
        <v>1032</v>
      </c>
      <c r="H861" s="70"/>
      <c r="I861" s="70"/>
      <c r="J861" s="70"/>
      <c r="K861" s="70"/>
      <c r="L861" s="70"/>
      <c r="M861" s="70"/>
      <c r="N861" s="70">
        <v>1.81</v>
      </c>
      <c r="O861" s="70"/>
      <c r="P861" s="70"/>
      <c r="Q861" s="70">
        <v>0</v>
      </c>
      <c r="R861" s="70">
        <v>0.7</v>
      </c>
      <c r="S861" s="70">
        <v>0.2</v>
      </c>
      <c r="T861" s="70" t="s">
        <v>1046</v>
      </c>
      <c r="U861" t="s">
        <v>636</v>
      </c>
      <c r="V861" s="70" t="s">
        <v>565</v>
      </c>
      <c r="W861" s="70" t="s">
        <v>967</v>
      </c>
      <c r="X861" s="70" t="str">
        <f>SpaceTypesTable[[#This Row],[Ventilation Standard]]&amp;SpaceTypesTable[[#This Row],[Ventilation Primary Space Type]]&amp;SpaceTypesTable[[#This Row],[Ventilation Secondary Space Type]]</f>
        <v>ASHRAE 62.1-1999OfficesOffice Space</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ht="15">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tr">
        <f>SpaceTypesTable[[#This Row],[Ventilation Standard]]&amp;SpaceTypesTable[[#This Row],[Ventilation Primary Space Type]]&amp;SpaceTypesTable[[#This Row],[Ventilation Secondary Space Type]]</f>
        <v>ASHRAE 62.1-1999OfficesOffice Space</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ht="15" hidden="1">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tr">
        <f>SpaceTypesTable[[#This Row],[Ventilation Standard]]&amp;SpaceTypesTable[[#This Row],[Ventilation Primary Space Type]]&amp;SpaceTypesTable[[#This Row],[Ventilation Secondary Space Type]]</f>
        <v>ASHRAE 62.1-1999OfficesOffice Space</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ht="15" hidden="1">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tr">
        <f>SpaceTypesTable[[#This Row],[Ventilation Standard]]&amp;SpaceTypesTable[[#This Row],[Ventilation Primary Space Type]]&amp;SpaceTypesTable[[#This Row],[Ventilation Secondary Space Type]]</f>
        <v>ASHRAE 62.1-1999OfficesOffice Space</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58" ht="15" hidden="1">
      <c r="C865" s="46" t="s">
        <v>2143</v>
      </c>
      <c r="D865" s="70" t="s">
        <v>790</v>
      </c>
      <c r="E865" s="70" t="s">
        <v>750</v>
      </c>
      <c r="F865" s="70" t="s">
        <v>1053</v>
      </c>
      <c r="G865" s="70" t="s">
        <v>1032</v>
      </c>
      <c r="H865" s="70"/>
      <c r="I865" s="70"/>
      <c r="J865" s="70"/>
      <c r="K865" s="70"/>
      <c r="L865" s="70"/>
      <c r="M865" s="70"/>
      <c r="N865" s="70">
        <v>1.81</v>
      </c>
      <c r="O865" s="70"/>
      <c r="P865" s="70"/>
      <c r="Q865" s="70">
        <v>0</v>
      </c>
      <c r="R865" s="70">
        <v>0.7</v>
      </c>
      <c r="S865" s="70">
        <v>0.2</v>
      </c>
      <c r="T865" s="70" t="s">
        <v>1046</v>
      </c>
      <c r="U865" t="s">
        <v>636</v>
      </c>
      <c r="V865" s="70" t="s">
        <v>565</v>
      </c>
      <c r="W865" s="70" t="s">
        <v>967</v>
      </c>
      <c r="X865" s="70" t="str">
        <f>SpaceTypesTable[[#This Row],[Ventilation Standard]]&amp;SpaceTypesTable[[#This Row],[Ventilation Primary Space Type]]&amp;SpaceTypesTable[[#This Row],[Ventilation Secondary Space Type]]</f>
        <v>ASHRAE 62.1-1999OfficesOffice Space</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58" ht="15" hidden="1">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tr">
        <f>SpaceTypesTable[[#This Row],[Ventilation Standard]]&amp;SpaceTypesTable[[#This Row],[Ventilation Primary Space Type]]&amp;SpaceTypesTable[[#This Row],[Ventilation Secondary Space Type]]</f>
        <v>GGHC v2.2Health CareX-ray, Diagnostic and Treatment</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58" ht="15" hidden="1">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tr">
        <f>SpaceTypesTable[[#This Row],[Ventilation Standard]]&amp;SpaceTypesTable[[#This Row],[Ventilation Primary Space Type]]&amp;SpaceTypesTable[[#This Row],[Ventilation Secondary Space Type]]</f>
        <v>GGHC v2.2Health CareX-ray, Diagnostic and Treatment</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58" ht="15" hidden="1">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tr">
        <f>SpaceTypesTable[[#This Row],[Ventilation Standard]]&amp;SpaceTypesTable[[#This Row],[Ventilation Primary Space Type]]&amp;SpaceTypesTable[[#This Row],[Ventilation Secondary Space Type]]</f>
        <v>GGHC v2.2Health CareX-ray, Diagnostic and Treatment</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58" ht="15" hidden="1">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tr">
        <f>SpaceTypesTable[[#This Row],[Ventilation Standard]]&amp;SpaceTypesTable[[#This Row],[Ventilation Primary Space Type]]&amp;SpaceTypesTable[[#This Row],[Ventilation Secondary Space Type]]</f>
        <v>GGHC v2.2Health CareX-ray, Diagnostic and Treatment</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58" ht="15" hidden="1">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tr">
        <f>SpaceTypesTable[[#This Row],[Ventilation Standard]]&amp;SpaceTypesTable[[#This Row],[Ventilation Primary Space Type]]&amp;SpaceTypesTable[[#This Row],[Ventilation Secondary Space Type]]</f>
        <v>GGHC v2.2Health CareX-ray, Diagnostic and Treatment</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58" ht="15" hidden="1">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tr">
        <f>SpaceTypesTable[[#This Row],[Ventilation Standard]]&amp;SpaceTypesTable[[#This Row],[Ventilation Primary Space Type]]&amp;SpaceTypesTable[[#This Row],[Ventilation Secondary Space Type]]</f>
        <v>GGHC v2.2Health CareX-ray, Diagnostic and Treatment</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58" ht="15" hidden="1">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tr">
        <f>SpaceTypesTable[[#This Row],[Ventilation Standard]]&amp;SpaceTypesTable[[#This Row],[Ventilation Primary Space Type]]&amp;SpaceTypesTable[[#This Row],[Ventilation Secondary Space Type]]</f>
        <v>GGHC v2.2Health CareX-ray, Diagnostic and Treatment</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row r="873" spans="1:58" s="70" customFormat="1" ht="15" hidden="1">
      <c r="C873" s="46" t="s">
        <v>2213</v>
      </c>
      <c r="D873" s="70" t="s">
        <v>790</v>
      </c>
      <c r="E873" s="70" t="s">
        <v>750</v>
      </c>
      <c r="F873" s="70" t="s">
        <v>1053</v>
      </c>
      <c r="G873" s="70" t="s">
        <v>1032</v>
      </c>
      <c r="H873" s="70" t="s">
        <v>2195</v>
      </c>
      <c r="I873" s="70" t="s">
        <v>749</v>
      </c>
      <c r="J873" s="70" t="s">
        <v>750</v>
      </c>
      <c r="K873" s="70" t="str">
        <f>SpaceTypesTable[[#This Row],[Lighting Standard]]&amp;SpaceTypesTable[[#This Row],[Lighting Primary Space Type]]&amp;SpaceTypesTable[[#This Row],[Lighting Secondary Space Type]]</f>
        <v>ASHRAE 90.1-2010Whole BuildingOffice</v>
      </c>
      <c r="N873" s="70">
        <f>VLOOKUP(SpaceTypesTable[[#This Row],[LookupColumn]],InteriorLightingTable[],5,FALSE)</f>
        <v>0.9</v>
      </c>
      <c r="Q873" s="70">
        <v>0</v>
      </c>
      <c r="R873" s="70">
        <v>0.7</v>
      </c>
      <c r="S873" s="70">
        <v>0.2</v>
      </c>
      <c r="T873" s="70" t="s">
        <v>1046</v>
      </c>
      <c r="U873" s="70" t="s">
        <v>638</v>
      </c>
      <c r="V873" s="70" t="s">
        <v>1863</v>
      </c>
      <c r="W873" s="70" t="s">
        <v>566</v>
      </c>
      <c r="X873" s="70" t="str">
        <f>SpaceTypesTable[[#This Row],[Ventilation Standard]]&amp;SpaceTypesTable[[#This Row],[Ventilation Primary Space Type]]&amp;SpaceTypesTable[[#This Row],[Ventilation Secondary Space Type]]</f>
        <v>ASHRAE 62.1-2007Office BuildingsOffice space</v>
      </c>
      <c r="Y873" s="70">
        <f>VLOOKUP(SpaceTypesTable[[#This Row],[Lookup]],VentilationStandardsTable[],6,FALSE)</f>
        <v>0.06</v>
      </c>
      <c r="Z873" s="70">
        <f>VLOOKUP(SpaceTypesTable[[#This Row],[Lookup]],VentilationStandardsTable[],5,FALSE)</f>
        <v>5</v>
      </c>
      <c r="AA873" s="70">
        <f>VLOOKUP(SpaceTypesTable[[#This Row],[Lookup]],VentilationStandardsTable[],7,FALSE)</f>
        <v>0</v>
      </c>
      <c r="AB873" s="70">
        <v>5</v>
      </c>
      <c r="AC873" s="70" t="s">
        <v>1982</v>
      </c>
      <c r="AD873" s="70" t="s">
        <v>1987</v>
      </c>
      <c r="AE873" s="70">
        <v>0.112</v>
      </c>
      <c r="AF873" s="70" t="s">
        <v>2005</v>
      </c>
      <c r="AH873" s="70" t="s">
        <v>997</v>
      </c>
      <c r="AI873" s="70" t="s">
        <v>997</v>
      </c>
      <c r="AJ873" s="70" t="s">
        <v>997</v>
      </c>
      <c r="AL873" s="70">
        <v>0.63</v>
      </c>
      <c r="AM873" s="70">
        <v>0</v>
      </c>
      <c r="AN873" s="70">
        <v>0.5</v>
      </c>
      <c r="AO873" s="70">
        <v>0</v>
      </c>
      <c r="AP873" s="70" t="s">
        <v>2063</v>
      </c>
      <c r="AQ873" s="70" t="s">
        <v>2030</v>
      </c>
      <c r="AR873" s="70" t="s">
        <v>2044</v>
      </c>
      <c r="AS873" s="70">
        <v>3</v>
      </c>
      <c r="AT873" s="70">
        <v>5502</v>
      </c>
      <c r="AU873" s="70">
        <f>IF(SpaceTypesTable[[#This Row],[Peak Flow Rate (gal/h)]]=0,"",SpaceTypesTable[[#This Row],[Peak Flow Rate (gal/h)]]/SpaceTypesTable[[#This Row],[area (ft^2)]])</f>
        <v>5.4525627044711017E-4</v>
      </c>
      <c r="AV873" s="70">
        <v>43.3</v>
      </c>
      <c r="AW873" s="70">
        <v>0.2</v>
      </c>
      <c r="AX873" s="70">
        <v>0.05</v>
      </c>
      <c r="AY873" s="70" t="s">
        <v>2120</v>
      </c>
    </row>
  </sheetData>
  <dataValidations count="8">
    <dataValidation type="list" allowBlank="1" showInputMessage="1" showErrorMessage="1" sqref="J6:J768 J770:J873">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3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3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U6:U873">
      <formula1>INDIRECT("VentilationStandardsLookup[Name]")</formula1>
    </dataValidation>
    <dataValidation type="list" allowBlank="1" showInputMessage="1" showErrorMessage="1" sqref="H6:H873">
      <formula1>INDIRECT("LightingStandardsLookup[Name]")</formula1>
    </dataValidation>
    <dataValidation type="list" allowBlank="1" showInputMessage="1" showErrorMessage="1" sqref="I6:I873">
      <formula1>INDIRECT("InteriorLightingTable[Primary Space Type]")</formula1>
    </dataValidation>
    <dataValidation type="list" allowBlank="1" showInputMessage="1" showErrorMessage="1" sqref="E6:E873">
      <formula1>INDIRECT("BuildingTypeLookup[Name]")</formula1>
    </dataValidation>
    <dataValidation type="list" allowBlank="1" showInputMessage="1" showErrorMessage="1" sqref="F6:F873">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C190" sqref="C190:F193"/>
    </sheetView>
  </sheetViews>
  <sheetFormatPr defaultRowHeight="14.4"/>
  <cols>
    <col min="1" max="1" width="17.5546875" customWidth="1"/>
    <col min="2" max="2" width="28.109375" style="2" customWidth="1"/>
    <col min="3" max="3" width="41.664062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ht="15">
      <c r="A1" t="s">
        <v>1906</v>
      </c>
    </row>
    <row r="2" spans="1:8" ht="15">
      <c r="E2" s="2" t="s">
        <v>747</v>
      </c>
      <c r="F2" s="2" t="s">
        <v>747</v>
      </c>
      <c r="G2" s="2" t="s">
        <v>747</v>
      </c>
    </row>
    <row r="3" spans="1:8" ht="15">
      <c r="A3" t="s">
        <v>892</v>
      </c>
      <c r="B3" s="2" t="s">
        <v>3</v>
      </c>
      <c r="C3" t="s">
        <v>538</v>
      </c>
      <c r="D3" t="s">
        <v>539</v>
      </c>
      <c r="E3" t="s">
        <v>640</v>
      </c>
      <c r="F3" t="s">
        <v>891</v>
      </c>
      <c r="G3" t="s">
        <v>8</v>
      </c>
      <c r="H3" t="s">
        <v>641</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4.4"/>
  <cols>
    <col min="1" max="1" width="17.6640625"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ht="15">
      <c r="A1" t="s">
        <v>1907</v>
      </c>
    </row>
    <row r="2" spans="1:6" ht="15">
      <c r="E2" s="2" t="s">
        <v>748</v>
      </c>
    </row>
    <row r="3" spans="1:6" ht="15">
      <c r="A3" t="s">
        <v>892</v>
      </c>
      <c r="B3" s="2" t="s">
        <v>3</v>
      </c>
      <c r="C3" t="s">
        <v>538</v>
      </c>
      <c r="D3" t="s">
        <v>539</v>
      </c>
      <c r="E3" t="s">
        <v>639</v>
      </c>
      <c r="F3" t="s">
        <v>641</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4.4"/>
  <cols>
    <col min="1" max="1" width="19.10937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ht="15">
      <c r="A1" t="s">
        <v>1908</v>
      </c>
    </row>
    <row r="3" spans="1:7" ht="15">
      <c r="A3" s="12" t="s">
        <v>784</v>
      </c>
      <c r="B3" s="14" t="s">
        <v>742</v>
      </c>
      <c r="C3" s="11" t="s">
        <v>538</v>
      </c>
      <c r="D3" s="11" t="s">
        <v>539</v>
      </c>
      <c r="E3" s="8" t="s">
        <v>7</v>
      </c>
      <c r="F3" s="8" t="s">
        <v>5</v>
      </c>
      <c r="G3" s="8" t="s">
        <v>865</v>
      </c>
    </row>
    <row r="4" spans="1:7" ht="15">
      <c r="A4" s="13" t="s">
        <v>2449</v>
      </c>
      <c r="B4" s="4" t="s">
        <v>743</v>
      </c>
      <c r="C4" s="3" t="s">
        <v>749</v>
      </c>
      <c r="D4" s="5" t="s">
        <v>728</v>
      </c>
      <c r="E4" s="6">
        <v>1.5</v>
      </c>
      <c r="F4" s="38"/>
      <c r="G4" s="6">
        <v>1</v>
      </c>
    </row>
    <row r="5" spans="1:7" ht="15">
      <c r="A5" s="13" t="s">
        <v>2450</v>
      </c>
      <c r="B5" s="4" t="s">
        <v>743</v>
      </c>
      <c r="C5" s="3" t="s">
        <v>749</v>
      </c>
      <c r="D5" s="5" t="s">
        <v>729</v>
      </c>
      <c r="E5" s="6">
        <v>1.4</v>
      </c>
      <c r="F5" s="38"/>
      <c r="G5" s="6">
        <v>2</v>
      </c>
    </row>
    <row r="6" spans="1:7" ht="15">
      <c r="A6" s="13" t="s">
        <v>2451</v>
      </c>
      <c r="B6" s="4" t="s">
        <v>743</v>
      </c>
      <c r="C6" s="3" t="s">
        <v>749</v>
      </c>
      <c r="D6" s="5" t="s">
        <v>730</v>
      </c>
      <c r="E6" s="6">
        <v>1.4</v>
      </c>
      <c r="F6" s="38"/>
      <c r="G6" s="6">
        <v>3</v>
      </c>
    </row>
    <row r="7" spans="1:7" ht="15">
      <c r="A7" s="13" t="s">
        <v>2452</v>
      </c>
      <c r="B7" s="4" t="s">
        <v>743</v>
      </c>
      <c r="C7" s="3" t="s">
        <v>749</v>
      </c>
      <c r="D7" s="5" t="s">
        <v>1830</v>
      </c>
      <c r="E7" s="6">
        <v>1.5</v>
      </c>
      <c r="F7" s="38"/>
      <c r="G7" s="6">
        <v>4</v>
      </c>
    </row>
    <row r="8" spans="1:7" ht="15">
      <c r="A8" s="13" t="s">
        <v>2453</v>
      </c>
      <c r="B8" s="4" t="s">
        <v>743</v>
      </c>
      <c r="C8" s="3" t="s">
        <v>749</v>
      </c>
      <c r="D8" s="5" t="s">
        <v>1831</v>
      </c>
      <c r="E8" s="6">
        <v>1.8</v>
      </c>
      <c r="F8" s="38"/>
      <c r="G8" s="6">
        <v>5</v>
      </c>
    </row>
    <row r="9" spans="1:7" ht="15">
      <c r="A9" s="13" t="s">
        <v>2454</v>
      </c>
      <c r="B9" s="4" t="s">
        <v>743</v>
      </c>
      <c r="C9" s="3" t="s">
        <v>749</v>
      </c>
      <c r="D9" s="5" t="s">
        <v>1832</v>
      </c>
      <c r="E9" s="6">
        <v>1.9</v>
      </c>
      <c r="F9" s="38"/>
      <c r="G9" s="6">
        <v>6</v>
      </c>
    </row>
    <row r="10" spans="1:7" ht="15">
      <c r="A10" s="13" t="s">
        <v>2455</v>
      </c>
      <c r="B10" s="4" t="s">
        <v>743</v>
      </c>
      <c r="C10" s="3" t="s">
        <v>749</v>
      </c>
      <c r="D10" s="5" t="s">
        <v>731</v>
      </c>
      <c r="E10" s="6">
        <v>1.5</v>
      </c>
      <c r="F10" s="38"/>
      <c r="G10" s="6">
        <v>7</v>
      </c>
    </row>
    <row r="11" spans="1:7" ht="15">
      <c r="A11" s="13" t="s">
        <v>2456</v>
      </c>
      <c r="B11" s="4" t="s">
        <v>743</v>
      </c>
      <c r="C11" s="3" t="s">
        <v>749</v>
      </c>
      <c r="D11" s="5" t="s">
        <v>1833</v>
      </c>
      <c r="E11" s="6">
        <v>1.4</v>
      </c>
      <c r="F11" s="38"/>
      <c r="G11" s="6">
        <v>8</v>
      </c>
    </row>
    <row r="12" spans="1:7" ht="15">
      <c r="A12" s="13" t="s">
        <v>2457</v>
      </c>
      <c r="B12" s="4" t="s">
        <v>743</v>
      </c>
      <c r="C12" s="3" t="s">
        <v>749</v>
      </c>
      <c r="D12" s="5" t="s">
        <v>1834</v>
      </c>
      <c r="E12" s="6">
        <v>1.7</v>
      </c>
      <c r="F12" s="38"/>
      <c r="G12" s="6">
        <v>9</v>
      </c>
    </row>
    <row r="13" spans="1:7" ht="15">
      <c r="A13" s="13" t="s">
        <v>2458</v>
      </c>
      <c r="B13" s="4" t="s">
        <v>743</v>
      </c>
      <c r="C13" s="3" t="s">
        <v>749</v>
      </c>
      <c r="D13" s="5" t="s">
        <v>1835</v>
      </c>
      <c r="E13" s="6">
        <v>1.6</v>
      </c>
      <c r="F13" s="38"/>
      <c r="G13" s="6">
        <v>10</v>
      </c>
    </row>
    <row r="14" spans="1:7" ht="15">
      <c r="A14" s="13" t="s">
        <v>2459</v>
      </c>
      <c r="B14" s="4" t="s">
        <v>743</v>
      </c>
      <c r="C14" s="3" t="s">
        <v>749</v>
      </c>
      <c r="D14" s="5" t="s">
        <v>767</v>
      </c>
      <c r="E14" s="6">
        <v>1.6</v>
      </c>
      <c r="F14" s="38"/>
      <c r="G14" s="6">
        <v>11</v>
      </c>
    </row>
    <row r="15" spans="1:7" ht="15">
      <c r="A15" s="13" t="s">
        <v>2460</v>
      </c>
      <c r="B15" s="4" t="s">
        <v>743</v>
      </c>
      <c r="C15" s="3" t="s">
        <v>749</v>
      </c>
      <c r="D15" s="5" t="s">
        <v>1836</v>
      </c>
      <c r="E15" s="6">
        <v>1.7</v>
      </c>
      <c r="F15" s="38"/>
      <c r="G15" s="6">
        <v>12</v>
      </c>
    </row>
    <row r="16" spans="1:7" ht="15">
      <c r="A16" s="13" t="s">
        <v>2461</v>
      </c>
      <c r="B16" s="4" t="s">
        <v>743</v>
      </c>
      <c r="C16" s="3" t="s">
        <v>749</v>
      </c>
      <c r="D16" s="5" t="s">
        <v>732</v>
      </c>
      <c r="E16" s="6">
        <v>1.5</v>
      </c>
      <c r="F16" s="38"/>
      <c r="G16" s="6">
        <v>13</v>
      </c>
    </row>
    <row r="17" spans="1:7" ht="15">
      <c r="A17" s="13" t="s">
        <v>2462</v>
      </c>
      <c r="B17" s="4" t="s">
        <v>743</v>
      </c>
      <c r="C17" s="3" t="s">
        <v>749</v>
      </c>
      <c r="D17" s="5" t="s">
        <v>733</v>
      </c>
      <c r="E17" s="6">
        <v>2.2000000000000002</v>
      </c>
      <c r="F17" s="38"/>
      <c r="G17" s="6">
        <v>14</v>
      </c>
    </row>
    <row r="18" spans="1:7" ht="15">
      <c r="A18" s="13" t="s">
        <v>2463</v>
      </c>
      <c r="B18" s="4" t="s">
        <v>743</v>
      </c>
      <c r="C18" s="3" t="s">
        <v>749</v>
      </c>
      <c r="D18" s="5" t="s">
        <v>1837</v>
      </c>
      <c r="E18" s="6">
        <v>2</v>
      </c>
      <c r="F18" s="38"/>
      <c r="G18" s="6">
        <v>15</v>
      </c>
    </row>
    <row r="19" spans="1:7" ht="15">
      <c r="A19" s="13" t="s">
        <v>2464</v>
      </c>
      <c r="B19" s="4" t="s">
        <v>743</v>
      </c>
      <c r="C19" s="3" t="s">
        <v>749</v>
      </c>
      <c r="D19" s="5" t="s">
        <v>1838</v>
      </c>
      <c r="E19" s="6">
        <v>1.6</v>
      </c>
      <c r="F19" s="38"/>
      <c r="G19" s="6">
        <v>16</v>
      </c>
    </row>
    <row r="20" spans="1:7" ht="15">
      <c r="A20" s="13" t="s">
        <v>2465</v>
      </c>
      <c r="B20" s="4" t="s">
        <v>743</v>
      </c>
      <c r="C20" s="3" t="s">
        <v>749</v>
      </c>
      <c r="D20" s="5" t="s">
        <v>734</v>
      </c>
      <c r="E20" s="6">
        <v>1</v>
      </c>
      <c r="F20" s="38"/>
      <c r="G20" s="6">
        <v>17</v>
      </c>
    </row>
    <row r="21" spans="1:7" ht="15">
      <c r="A21" s="13" t="s">
        <v>2466</v>
      </c>
      <c r="B21" s="4" t="s">
        <v>743</v>
      </c>
      <c r="C21" s="3" t="s">
        <v>749</v>
      </c>
      <c r="D21" s="5" t="s">
        <v>1839</v>
      </c>
      <c r="E21" s="6">
        <v>1.6</v>
      </c>
      <c r="F21" s="38"/>
      <c r="G21" s="6">
        <v>18</v>
      </c>
    </row>
    <row r="22" spans="1:7" ht="15">
      <c r="A22" s="13" t="s">
        <v>2467</v>
      </c>
      <c r="B22" s="4" t="s">
        <v>743</v>
      </c>
      <c r="C22" s="3" t="s">
        <v>749</v>
      </c>
      <c r="D22" s="5" t="s">
        <v>750</v>
      </c>
      <c r="E22" s="6">
        <v>1.3</v>
      </c>
      <c r="F22" s="38"/>
      <c r="G22" s="6">
        <v>19</v>
      </c>
    </row>
    <row r="23" spans="1:7" ht="15">
      <c r="A23" s="13" t="s">
        <v>2468</v>
      </c>
      <c r="B23" s="4" t="s">
        <v>743</v>
      </c>
      <c r="C23" s="3" t="s">
        <v>749</v>
      </c>
      <c r="D23" s="5" t="s">
        <v>735</v>
      </c>
      <c r="E23" s="6">
        <v>0.3</v>
      </c>
      <c r="F23" s="38"/>
      <c r="G23" s="6">
        <v>20</v>
      </c>
    </row>
    <row r="24" spans="1:7" ht="15">
      <c r="A24" s="13" t="s">
        <v>2469</v>
      </c>
      <c r="B24" s="4" t="s">
        <v>743</v>
      </c>
      <c r="C24" s="3" t="s">
        <v>749</v>
      </c>
      <c r="D24" s="5" t="s">
        <v>736</v>
      </c>
      <c r="E24" s="6">
        <v>1.2</v>
      </c>
      <c r="F24" s="38"/>
      <c r="G24" s="6">
        <v>21</v>
      </c>
    </row>
    <row r="25" spans="1:7" ht="15">
      <c r="A25" s="13" t="s">
        <v>2470</v>
      </c>
      <c r="B25" s="4" t="s">
        <v>743</v>
      </c>
      <c r="C25" s="3" t="s">
        <v>749</v>
      </c>
      <c r="D25" s="5" t="s">
        <v>1840</v>
      </c>
      <c r="E25" s="6">
        <v>1.5</v>
      </c>
      <c r="F25" s="38"/>
      <c r="G25" s="6">
        <v>22</v>
      </c>
    </row>
    <row r="26" spans="1:7" ht="15">
      <c r="A26" s="13" t="s">
        <v>2471</v>
      </c>
      <c r="B26" s="4" t="s">
        <v>743</v>
      </c>
      <c r="C26" s="3" t="s">
        <v>749</v>
      </c>
      <c r="D26" s="5" t="s">
        <v>737</v>
      </c>
      <c r="E26" s="6">
        <v>1.3</v>
      </c>
      <c r="F26" s="38"/>
      <c r="G26" s="6">
        <v>23</v>
      </c>
    </row>
    <row r="27" spans="1:7" ht="15">
      <c r="A27" s="13" t="s">
        <v>2472</v>
      </c>
      <c r="B27" s="4" t="s">
        <v>743</v>
      </c>
      <c r="C27" s="3" t="s">
        <v>749</v>
      </c>
      <c r="D27" s="5" t="s">
        <v>738</v>
      </c>
      <c r="E27" s="6">
        <v>1.6</v>
      </c>
      <c r="F27" s="38"/>
      <c r="G27" s="6">
        <v>24</v>
      </c>
    </row>
    <row r="28" spans="1:7" ht="15">
      <c r="A28" s="13" t="s">
        <v>2473</v>
      </c>
      <c r="B28" s="4" t="s">
        <v>743</v>
      </c>
      <c r="C28" s="3" t="s">
        <v>749</v>
      </c>
      <c r="D28" s="5" t="s">
        <v>1841</v>
      </c>
      <c r="E28" s="6">
        <v>2.2000000000000002</v>
      </c>
      <c r="F28" s="38"/>
      <c r="G28" s="6">
        <v>25</v>
      </c>
    </row>
    <row r="29" spans="1:7" ht="15">
      <c r="A29" s="13" t="s">
        <v>2474</v>
      </c>
      <c r="B29" s="4" t="s">
        <v>743</v>
      </c>
      <c r="C29" s="3" t="s">
        <v>749</v>
      </c>
      <c r="D29" s="5" t="s">
        <v>766</v>
      </c>
      <c r="E29" s="6">
        <v>1.9</v>
      </c>
      <c r="F29" s="38"/>
      <c r="G29" s="6">
        <v>26</v>
      </c>
    </row>
    <row r="30" spans="1:7" ht="15">
      <c r="A30" s="13" t="s">
        <v>2475</v>
      </c>
      <c r="B30" s="4" t="s">
        <v>743</v>
      </c>
      <c r="C30" s="3" t="s">
        <v>749</v>
      </c>
      <c r="D30" s="5" t="s">
        <v>1842</v>
      </c>
      <c r="E30" s="6">
        <v>1.5</v>
      </c>
      <c r="F30" s="38"/>
      <c r="G30" s="6">
        <v>27</v>
      </c>
    </row>
    <row r="31" spans="1:7" ht="15">
      <c r="A31" s="13" t="s">
        <v>2476</v>
      </c>
      <c r="B31" s="4" t="s">
        <v>743</v>
      </c>
      <c r="C31" s="3" t="s">
        <v>749</v>
      </c>
      <c r="D31" s="5" t="s">
        <v>1843</v>
      </c>
      <c r="E31" s="6">
        <v>1.5</v>
      </c>
      <c r="F31" s="38"/>
      <c r="G31" s="6">
        <v>28</v>
      </c>
    </row>
    <row r="32" spans="1:7" ht="15">
      <c r="A32" s="13" t="s">
        <v>2477</v>
      </c>
      <c r="B32" s="4" t="s">
        <v>743</v>
      </c>
      <c r="C32" s="3" t="s">
        <v>749</v>
      </c>
      <c r="D32" s="5" t="s">
        <v>1844</v>
      </c>
      <c r="E32" s="6">
        <v>1.4</v>
      </c>
      <c r="F32" s="38"/>
      <c r="G32" s="6">
        <v>29</v>
      </c>
    </row>
    <row r="33" spans="1:7" ht="15">
      <c r="A33" s="13" t="s">
        <v>2478</v>
      </c>
      <c r="B33" s="4" t="s">
        <v>743</v>
      </c>
      <c r="C33" s="3" t="s">
        <v>749</v>
      </c>
      <c r="D33" s="5" t="s">
        <v>606</v>
      </c>
      <c r="E33" s="6">
        <v>1.2</v>
      </c>
      <c r="F33" s="38"/>
      <c r="G33" s="6">
        <v>30</v>
      </c>
    </row>
    <row r="34" spans="1:7" ht="15">
      <c r="A34" s="13" t="s">
        <v>2479</v>
      </c>
      <c r="B34" s="4" t="s">
        <v>743</v>
      </c>
      <c r="C34" s="3" t="s">
        <v>749</v>
      </c>
      <c r="D34" s="5" t="s">
        <v>769</v>
      </c>
      <c r="E34" s="6">
        <v>1.2</v>
      </c>
      <c r="F34" s="38"/>
      <c r="G34" s="6">
        <v>31</v>
      </c>
    </row>
    <row r="35" spans="1:7" ht="15">
      <c r="A35" s="13" t="s">
        <v>2480</v>
      </c>
      <c r="B35" s="4" t="s">
        <v>743</v>
      </c>
      <c r="C35" s="3" t="s">
        <v>749</v>
      </c>
      <c r="D35" s="5" t="s">
        <v>740</v>
      </c>
      <c r="E35" s="6">
        <v>1.7</v>
      </c>
      <c r="F35" s="38"/>
      <c r="G35" s="6">
        <v>32</v>
      </c>
    </row>
    <row r="36" spans="1:7" ht="15">
      <c r="A36" s="13" t="s">
        <v>2481</v>
      </c>
      <c r="B36" s="4" t="s">
        <v>743</v>
      </c>
      <c r="C36" s="7" t="s">
        <v>882</v>
      </c>
      <c r="D36" s="7" t="s">
        <v>751</v>
      </c>
      <c r="E36" s="8">
        <v>1.5</v>
      </c>
      <c r="F36" s="37"/>
      <c r="G36" s="6">
        <v>33</v>
      </c>
    </row>
    <row r="37" spans="1:7">
      <c r="A37" s="13" t="s">
        <v>2482</v>
      </c>
      <c r="B37" s="4" t="s">
        <v>743</v>
      </c>
      <c r="C37" s="7" t="s">
        <v>1008</v>
      </c>
      <c r="D37" s="7" t="s">
        <v>751</v>
      </c>
      <c r="E37" s="8">
        <v>1.3</v>
      </c>
      <c r="F37" s="37"/>
      <c r="G37" s="6">
        <v>34</v>
      </c>
    </row>
    <row r="38" spans="1:7">
      <c r="A38" s="13" t="s">
        <v>2483</v>
      </c>
      <c r="B38" s="4" t="s">
        <v>743</v>
      </c>
      <c r="C38" s="7" t="s">
        <v>867</v>
      </c>
      <c r="D38" s="7" t="s">
        <v>751</v>
      </c>
      <c r="E38" s="8">
        <v>1.5</v>
      </c>
      <c r="F38" s="37"/>
      <c r="G38" s="6">
        <v>35</v>
      </c>
    </row>
    <row r="39" spans="1:7">
      <c r="A39" s="13" t="s">
        <v>2484</v>
      </c>
      <c r="B39" s="4" t="s">
        <v>743</v>
      </c>
      <c r="C39" s="7" t="s">
        <v>871</v>
      </c>
      <c r="D39" s="7" t="s">
        <v>751</v>
      </c>
      <c r="E39" s="8">
        <v>1.6</v>
      </c>
      <c r="F39" s="37"/>
      <c r="G39" s="6">
        <v>36</v>
      </c>
    </row>
    <row r="40" spans="1:7">
      <c r="A40" s="13" t="s">
        <v>2485</v>
      </c>
      <c r="B40" s="4" t="s">
        <v>743</v>
      </c>
      <c r="C40" s="7" t="s">
        <v>871</v>
      </c>
      <c r="D40" s="7" t="s">
        <v>1845</v>
      </c>
      <c r="E40" s="8">
        <v>1.4</v>
      </c>
      <c r="F40" s="37"/>
      <c r="G40" s="6">
        <v>37</v>
      </c>
    </row>
    <row r="41" spans="1:7">
      <c r="A41" s="13" t="s">
        <v>2486</v>
      </c>
      <c r="B41" s="4" t="s">
        <v>743</v>
      </c>
      <c r="C41" s="7" t="s">
        <v>774</v>
      </c>
      <c r="D41" s="7" t="s">
        <v>751</v>
      </c>
      <c r="E41" s="8">
        <v>1.8</v>
      </c>
      <c r="F41" s="37"/>
      <c r="G41" s="6">
        <v>38</v>
      </c>
    </row>
    <row r="42" spans="1:7">
      <c r="A42" s="13" t="s">
        <v>2487</v>
      </c>
      <c r="B42" s="4" t="s">
        <v>743</v>
      </c>
      <c r="C42" s="9" t="s">
        <v>774</v>
      </c>
      <c r="D42" s="7" t="s">
        <v>870</v>
      </c>
      <c r="E42" s="8">
        <v>1.8</v>
      </c>
      <c r="F42" s="37"/>
      <c r="G42" s="6">
        <v>39</v>
      </c>
    </row>
    <row r="43" spans="1:7">
      <c r="A43" s="13" t="s">
        <v>2488</v>
      </c>
      <c r="B43" s="4" t="s">
        <v>743</v>
      </c>
      <c r="C43" s="9" t="s">
        <v>774</v>
      </c>
      <c r="D43" s="7" t="s">
        <v>1846</v>
      </c>
      <c r="E43" s="8">
        <v>1.2</v>
      </c>
      <c r="F43" s="37"/>
      <c r="G43" s="6">
        <v>40</v>
      </c>
    </row>
    <row r="44" spans="1:7">
      <c r="A44" s="13" t="s">
        <v>2489</v>
      </c>
      <c r="B44" s="4" t="s">
        <v>743</v>
      </c>
      <c r="C44" s="9" t="s">
        <v>774</v>
      </c>
      <c r="D44" s="7" t="s">
        <v>1847</v>
      </c>
      <c r="E44" s="8">
        <v>0.8</v>
      </c>
      <c r="F44" s="37"/>
      <c r="G44" s="6">
        <v>41</v>
      </c>
    </row>
    <row r="45" spans="1:7">
      <c r="A45" s="13" t="s">
        <v>2490</v>
      </c>
      <c r="B45" s="4" t="s">
        <v>743</v>
      </c>
      <c r="C45" s="7" t="s">
        <v>866</v>
      </c>
      <c r="D45" s="7" t="s">
        <v>751</v>
      </c>
      <c r="E45" s="8">
        <v>0.5</v>
      </c>
      <c r="F45" s="37"/>
      <c r="G45" s="6">
        <v>42</v>
      </c>
    </row>
    <row r="46" spans="1:7">
      <c r="A46" s="13" t="s">
        <v>2491</v>
      </c>
      <c r="B46" s="4" t="s">
        <v>743</v>
      </c>
      <c r="C46" s="7" t="s">
        <v>866</v>
      </c>
      <c r="D46" s="7" t="s">
        <v>1848</v>
      </c>
      <c r="E46" s="8">
        <v>0.5</v>
      </c>
      <c r="F46" s="37"/>
      <c r="G46" s="6">
        <v>43</v>
      </c>
    </row>
    <row r="47" spans="1:7">
      <c r="A47" s="13" t="s">
        <v>2492</v>
      </c>
      <c r="B47" s="4" t="s">
        <v>743</v>
      </c>
      <c r="C47" s="7" t="s">
        <v>866</v>
      </c>
      <c r="D47" s="7" t="s">
        <v>1849</v>
      </c>
      <c r="E47" s="8">
        <v>0.5</v>
      </c>
      <c r="F47" s="37"/>
      <c r="G47" s="6">
        <v>44</v>
      </c>
    </row>
    <row r="48" spans="1:7">
      <c r="A48" s="13" t="s">
        <v>2493</v>
      </c>
      <c r="B48" s="4" t="s">
        <v>743</v>
      </c>
      <c r="C48" s="7" t="s">
        <v>866</v>
      </c>
      <c r="D48" s="7" t="s">
        <v>1850</v>
      </c>
      <c r="E48" s="8">
        <v>0.5</v>
      </c>
      <c r="F48" s="37"/>
      <c r="G48" s="6">
        <v>45</v>
      </c>
    </row>
    <row r="49" spans="1:7">
      <c r="A49" s="13" t="s">
        <v>2494</v>
      </c>
      <c r="B49" s="4" t="s">
        <v>743</v>
      </c>
      <c r="C49" s="7" t="s">
        <v>866</v>
      </c>
      <c r="D49" s="7" t="s">
        <v>1845</v>
      </c>
      <c r="E49" s="8">
        <v>1.9</v>
      </c>
      <c r="F49" s="37"/>
      <c r="G49" s="6">
        <v>46</v>
      </c>
    </row>
    <row r="50" spans="1:7">
      <c r="A50" s="13" t="s">
        <v>2495</v>
      </c>
      <c r="B50" s="4" t="s">
        <v>743</v>
      </c>
      <c r="C50" s="7" t="s">
        <v>866</v>
      </c>
      <c r="D50" s="7" t="s">
        <v>1851</v>
      </c>
      <c r="E50" s="8">
        <v>3.2</v>
      </c>
      <c r="F50" s="37"/>
      <c r="G50" s="6">
        <v>47</v>
      </c>
    </row>
    <row r="51" spans="1:7">
      <c r="A51" s="13" t="s">
        <v>2496</v>
      </c>
      <c r="B51" s="4" t="s">
        <v>743</v>
      </c>
      <c r="C51" s="7" t="s">
        <v>866</v>
      </c>
      <c r="D51" s="7" t="s">
        <v>1852</v>
      </c>
      <c r="E51" s="8">
        <v>0.5</v>
      </c>
      <c r="F51" s="37"/>
      <c r="G51" s="6">
        <v>48</v>
      </c>
    </row>
    <row r="52" spans="1:7">
      <c r="A52" s="13" t="s">
        <v>2497</v>
      </c>
      <c r="B52" s="4" t="s">
        <v>743</v>
      </c>
      <c r="C52" s="7" t="s">
        <v>866</v>
      </c>
      <c r="D52" s="7" t="s">
        <v>1846</v>
      </c>
      <c r="E52" s="8">
        <v>1.8</v>
      </c>
      <c r="F52" s="37"/>
      <c r="G52" s="6">
        <v>49</v>
      </c>
    </row>
    <row r="53" spans="1:7">
      <c r="A53" s="13" t="s">
        <v>2498</v>
      </c>
      <c r="B53" s="4" t="s">
        <v>743</v>
      </c>
      <c r="C53" s="7" t="s">
        <v>866</v>
      </c>
      <c r="D53" s="7" t="s">
        <v>1847</v>
      </c>
      <c r="E53" s="8">
        <v>1.3</v>
      </c>
      <c r="F53" s="37"/>
      <c r="G53" s="6">
        <v>50</v>
      </c>
    </row>
    <row r="54" spans="1:7">
      <c r="A54" s="13" t="s">
        <v>2499</v>
      </c>
      <c r="B54" s="4" t="s">
        <v>743</v>
      </c>
      <c r="C54" s="7" t="s">
        <v>866</v>
      </c>
      <c r="D54" s="7" t="s">
        <v>1853</v>
      </c>
      <c r="E54" s="8">
        <v>1</v>
      </c>
      <c r="F54" s="37"/>
      <c r="G54" s="6">
        <v>51</v>
      </c>
    </row>
    <row r="55" spans="1:7">
      <c r="A55" s="13" t="s">
        <v>2500</v>
      </c>
      <c r="B55" s="4" t="s">
        <v>743</v>
      </c>
      <c r="C55" s="7" t="s">
        <v>762</v>
      </c>
      <c r="D55" s="7" t="s">
        <v>763</v>
      </c>
      <c r="E55" s="8">
        <v>1.3</v>
      </c>
      <c r="F55" s="37"/>
      <c r="G55" s="6">
        <v>52</v>
      </c>
    </row>
    <row r="56" spans="1:7">
      <c r="A56" s="13" t="s">
        <v>2501</v>
      </c>
      <c r="B56" s="4" t="s">
        <v>743</v>
      </c>
      <c r="C56" s="7" t="s">
        <v>762</v>
      </c>
      <c r="D56" s="7" t="s">
        <v>764</v>
      </c>
      <c r="E56" s="8">
        <v>0.2</v>
      </c>
      <c r="F56" s="37"/>
      <c r="G56" s="6">
        <v>53</v>
      </c>
    </row>
    <row r="57" spans="1:7">
      <c r="A57" s="13" t="s">
        <v>2502</v>
      </c>
      <c r="B57" s="4" t="s">
        <v>743</v>
      </c>
      <c r="C57" s="7" t="s">
        <v>879</v>
      </c>
      <c r="D57" s="7" t="s">
        <v>751</v>
      </c>
      <c r="E57" s="8">
        <v>1.4</v>
      </c>
      <c r="F57" s="37"/>
      <c r="G57" s="6">
        <v>54</v>
      </c>
    </row>
    <row r="58" spans="1:7">
      <c r="A58" s="13" t="s">
        <v>2503</v>
      </c>
      <c r="B58" s="4" t="s">
        <v>743</v>
      </c>
      <c r="C58" s="7" t="s">
        <v>879</v>
      </c>
      <c r="D58" s="7" t="s">
        <v>868</v>
      </c>
      <c r="E58" s="8">
        <v>1.4</v>
      </c>
      <c r="F58" s="37"/>
      <c r="G58" s="6">
        <v>55</v>
      </c>
    </row>
    <row r="59" spans="1:7">
      <c r="A59" s="13" t="s">
        <v>2504</v>
      </c>
      <c r="B59" s="4" t="s">
        <v>743</v>
      </c>
      <c r="C59" s="7" t="s">
        <v>771</v>
      </c>
      <c r="D59" s="7" t="s">
        <v>751</v>
      </c>
      <c r="E59" s="8">
        <v>1.4</v>
      </c>
      <c r="F59" s="37"/>
      <c r="G59" s="6">
        <v>56</v>
      </c>
    </row>
    <row r="60" spans="1:7">
      <c r="A60" s="13" t="s">
        <v>2505</v>
      </c>
      <c r="B60" s="4" t="s">
        <v>743</v>
      </c>
      <c r="C60" s="7" t="s">
        <v>771</v>
      </c>
      <c r="D60" s="7" t="s">
        <v>1845</v>
      </c>
      <c r="E60" s="8">
        <v>1.4</v>
      </c>
      <c r="F60" s="37"/>
      <c r="G60" s="6">
        <v>57</v>
      </c>
    </row>
    <row r="61" spans="1:7">
      <c r="A61" s="13" t="s">
        <v>2506</v>
      </c>
      <c r="B61" s="4" t="s">
        <v>743</v>
      </c>
      <c r="C61" s="7" t="s">
        <v>771</v>
      </c>
      <c r="D61" s="7" t="s">
        <v>870</v>
      </c>
      <c r="E61" s="8">
        <v>1</v>
      </c>
      <c r="F61" s="37"/>
      <c r="G61" s="6">
        <v>58</v>
      </c>
    </row>
    <row r="62" spans="1:7">
      <c r="A62" s="13" t="s">
        <v>2507</v>
      </c>
      <c r="B62" s="4" t="s">
        <v>743</v>
      </c>
      <c r="C62" s="7" t="s">
        <v>771</v>
      </c>
      <c r="D62" s="7" t="s">
        <v>1854</v>
      </c>
      <c r="E62" s="8">
        <v>1.2</v>
      </c>
      <c r="F62" s="37"/>
      <c r="G62" s="6">
        <v>59</v>
      </c>
    </row>
    <row r="63" spans="1:7">
      <c r="A63" s="13" t="s">
        <v>2508</v>
      </c>
      <c r="B63" s="4" t="s">
        <v>743</v>
      </c>
      <c r="C63" s="7" t="s">
        <v>771</v>
      </c>
      <c r="D63" s="7" t="s">
        <v>1855</v>
      </c>
      <c r="E63" s="8">
        <v>1.2</v>
      </c>
      <c r="F63" s="37"/>
      <c r="G63" s="6">
        <v>60</v>
      </c>
    </row>
    <row r="64" spans="1:7">
      <c r="A64" s="13" t="s">
        <v>2509</v>
      </c>
      <c r="B64" s="4" t="s">
        <v>743</v>
      </c>
      <c r="C64" s="7" t="s">
        <v>771</v>
      </c>
      <c r="D64" s="7" t="s">
        <v>873</v>
      </c>
      <c r="E64" s="8">
        <v>2.2000000000000002</v>
      </c>
      <c r="F64" s="37"/>
      <c r="G64" s="6">
        <v>61</v>
      </c>
    </row>
    <row r="65" spans="1:7">
      <c r="A65" s="13" t="s">
        <v>2510</v>
      </c>
      <c r="B65" s="4" t="s">
        <v>743</v>
      </c>
      <c r="C65" s="7" t="s">
        <v>666</v>
      </c>
      <c r="D65" s="7" t="s">
        <v>751</v>
      </c>
      <c r="E65" s="8">
        <v>2.2000000000000002</v>
      </c>
      <c r="F65" s="37"/>
      <c r="G65" s="6">
        <v>62</v>
      </c>
    </row>
    <row r="66" spans="1:7">
      <c r="A66" s="13" t="s">
        <v>2511</v>
      </c>
      <c r="B66" s="4" t="s">
        <v>743</v>
      </c>
      <c r="C66" s="7" t="s">
        <v>773</v>
      </c>
      <c r="D66" s="7" t="s">
        <v>751</v>
      </c>
      <c r="E66" s="8">
        <v>1.8</v>
      </c>
      <c r="F66" s="37"/>
      <c r="G66" s="6">
        <v>63</v>
      </c>
    </row>
    <row r="67" spans="1:7">
      <c r="A67" s="13" t="s">
        <v>2512</v>
      </c>
      <c r="B67" s="4" t="s">
        <v>743</v>
      </c>
      <c r="C67" s="7" t="s">
        <v>886</v>
      </c>
      <c r="D67" s="7" t="s">
        <v>751</v>
      </c>
      <c r="E67" s="8">
        <v>1</v>
      </c>
      <c r="F67" s="37"/>
      <c r="G67" s="6">
        <v>64</v>
      </c>
    </row>
    <row r="68" spans="1:7">
      <c r="A68" s="13" t="s">
        <v>2513</v>
      </c>
      <c r="B68" s="4" t="s">
        <v>743</v>
      </c>
      <c r="C68" s="7" t="s">
        <v>883</v>
      </c>
      <c r="D68" s="7" t="s">
        <v>751</v>
      </c>
      <c r="E68" s="8">
        <v>0.8</v>
      </c>
      <c r="F68" s="37"/>
      <c r="G68" s="6">
        <v>65</v>
      </c>
    </row>
    <row r="69" spans="1:7">
      <c r="A69" s="13" t="s">
        <v>2514</v>
      </c>
      <c r="B69" s="4" t="s">
        <v>743</v>
      </c>
      <c r="C69" s="7" t="s">
        <v>872</v>
      </c>
      <c r="D69" s="7" t="s">
        <v>751</v>
      </c>
      <c r="E69" s="8">
        <v>0.7</v>
      </c>
      <c r="F69" s="37"/>
      <c r="G69" s="6">
        <v>66</v>
      </c>
    </row>
    <row r="70" spans="1:7">
      <c r="A70" s="13" t="s">
        <v>2515</v>
      </c>
      <c r="B70" s="4" t="s">
        <v>743</v>
      </c>
      <c r="C70" s="7" t="s">
        <v>872</v>
      </c>
      <c r="D70" s="7" t="s">
        <v>868</v>
      </c>
      <c r="E70" s="8">
        <v>1.6</v>
      </c>
      <c r="F70" s="37"/>
      <c r="G70" s="6">
        <v>67</v>
      </c>
    </row>
    <row r="71" spans="1:7">
      <c r="A71" s="13" t="s">
        <v>2516</v>
      </c>
      <c r="B71" s="4" t="s">
        <v>743</v>
      </c>
      <c r="C71" s="7" t="s">
        <v>872</v>
      </c>
      <c r="D71" s="7" t="s">
        <v>1856</v>
      </c>
      <c r="E71" s="8">
        <v>0.5</v>
      </c>
      <c r="F71" s="37"/>
      <c r="G71" s="6">
        <v>68</v>
      </c>
    </row>
    <row r="72" spans="1:7">
      <c r="A72" s="13" t="s">
        <v>2517</v>
      </c>
      <c r="B72" s="4" t="s">
        <v>743</v>
      </c>
      <c r="C72" s="7" t="s">
        <v>1826</v>
      </c>
      <c r="D72" s="7" t="s">
        <v>751</v>
      </c>
      <c r="E72" s="8">
        <v>0.9</v>
      </c>
      <c r="F72" s="37"/>
      <c r="G72" s="6">
        <v>69</v>
      </c>
    </row>
    <row r="73" spans="1:7">
      <c r="A73" s="13" t="s">
        <v>2518</v>
      </c>
      <c r="B73" s="4" t="s">
        <v>743</v>
      </c>
      <c r="C73" s="7" t="s">
        <v>770</v>
      </c>
      <c r="D73" s="7" t="s">
        <v>751</v>
      </c>
      <c r="E73" s="8">
        <v>1.1000000000000001</v>
      </c>
      <c r="F73" s="37"/>
      <c r="G73" s="6">
        <v>70</v>
      </c>
    </row>
    <row r="74" spans="1:7">
      <c r="A74" s="13" t="s">
        <v>2519</v>
      </c>
      <c r="B74" s="4" t="s">
        <v>743</v>
      </c>
      <c r="C74" s="7" t="s">
        <v>770</v>
      </c>
      <c r="D74" s="7" t="s">
        <v>868</v>
      </c>
      <c r="E74" s="8">
        <v>2.9</v>
      </c>
      <c r="F74" s="37"/>
      <c r="G74" s="6">
        <v>71</v>
      </c>
    </row>
    <row r="75" spans="1:7">
      <c r="A75" s="13" t="s">
        <v>2520</v>
      </c>
      <c r="B75" s="4" t="s">
        <v>743</v>
      </c>
      <c r="C75" s="7" t="s">
        <v>1827</v>
      </c>
      <c r="D75" s="7" t="s">
        <v>751</v>
      </c>
      <c r="E75" s="8">
        <v>0.3</v>
      </c>
      <c r="F75" s="37"/>
      <c r="G75" s="6">
        <v>72</v>
      </c>
    </row>
    <row r="76" spans="1:7">
      <c r="A76" s="13" t="s">
        <v>2521</v>
      </c>
      <c r="B76" s="4" t="s">
        <v>743</v>
      </c>
      <c r="C76" s="7" t="s">
        <v>1827</v>
      </c>
      <c r="D76" s="7" t="s">
        <v>1857</v>
      </c>
      <c r="E76" s="8">
        <v>1.4</v>
      </c>
      <c r="F76" s="37"/>
      <c r="G76" s="6">
        <v>73</v>
      </c>
    </row>
    <row r="77" spans="1:7">
      <c r="A77" s="13" t="s">
        <v>2522</v>
      </c>
      <c r="B77" s="4" t="s">
        <v>743</v>
      </c>
      <c r="C77" s="7" t="s">
        <v>877</v>
      </c>
      <c r="D77" s="7" t="s">
        <v>880</v>
      </c>
      <c r="E77" s="8">
        <v>1.9</v>
      </c>
      <c r="F77" s="38"/>
      <c r="G77" s="6">
        <v>74</v>
      </c>
    </row>
    <row r="78" spans="1:7">
      <c r="A78" s="13" t="s">
        <v>2523</v>
      </c>
      <c r="B78" s="4" t="s">
        <v>743</v>
      </c>
      <c r="C78" s="7" t="s">
        <v>877</v>
      </c>
      <c r="D78" s="7" t="s">
        <v>772</v>
      </c>
      <c r="E78" s="8">
        <v>1.1000000000000001</v>
      </c>
      <c r="F78" s="37"/>
      <c r="G78" s="6">
        <v>75</v>
      </c>
    </row>
    <row r="79" spans="1:7">
      <c r="A79" s="13" t="s">
        <v>2524</v>
      </c>
      <c r="B79" s="4" t="s">
        <v>743</v>
      </c>
      <c r="C79" s="7" t="s">
        <v>1828</v>
      </c>
      <c r="D79" s="7" t="s">
        <v>1858</v>
      </c>
      <c r="E79" s="8">
        <v>2.1</v>
      </c>
      <c r="F79" s="37"/>
      <c r="G79" s="6">
        <v>76</v>
      </c>
    </row>
    <row r="80" spans="1:7">
      <c r="A80" s="13" t="s">
        <v>2525</v>
      </c>
      <c r="B80" s="4" t="s">
        <v>743</v>
      </c>
      <c r="C80" s="7" t="s">
        <v>1828</v>
      </c>
      <c r="D80" s="7" t="s">
        <v>1859</v>
      </c>
      <c r="E80" s="8">
        <v>1.1000000000000001</v>
      </c>
      <c r="F80" s="37"/>
      <c r="G80" s="6">
        <v>77</v>
      </c>
    </row>
    <row r="81" spans="1:7">
      <c r="A81" s="13" t="s">
        <v>2526</v>
      </c>
      <c r="B81" s="4" t="s">
        <v>743</v>
      </c>
      <c r="C81" s="7" t="s">
        <v>1828</v>
      </c>
      <c r="D81" s="7" t="s">
        <v>1860</v>
      </c>
      <c r="E81" s="8">
        <v>1.1000000000000001</v>
      </c>
      <c r="F81" s="37"/>
      <c r="G81" s="6">
        <v>78</v>
      </c>
    </row>
    <row r="82" spans="1:7">
      <c r="A82" s="13" t="s">
        <v>2527</v>
      </c>
      <c r="B82" s="4" t="s">
        <v>743</v>
      </c>
      <c r="C82" s="7" t="s">
        <v>1829</v>
      </c>
      <c r="D82" s="7" t="s">
        <v>1861</v>
      </c>
      <c r="E82" s="8">
        <v>0.9</v>
      </c>
      <c r="F82" s="37"/>
      <c r="G82" s="6">
        <v>79</v>
      </c>
    </row>
    <row r="83" spans="1:7">
      <c r="A83" s="13" t="s">
        <v>2528</v>
      </c>
      <c r="B83" s="4" t="s">
        <v>743</v>
      </c>
      <c r="C83" s="7" t="s">
        <v>1829</v>
      </c>
      <c r="D83" s="7" t="s">
        <v>1880</v>
      </c>
      <c r="E83" s="8">
        <v>1.1000000000000001</v>
      </c>
      <c r="F83" s="37"/>
      <c r="G83" s="6">
        <v>80</v>
      </c>
    </row>
    <row r="84" spans="1:7">
      <c r="A84" s="13" t="s">
        <v>2529</v>
      </c>
      <c r="B84" s="4" t="s">
        <v>743</v>
      </c>
      <c r="C84" s="7" t="s">
        <v>738</v>
      </c>
      <c r="D84" s="7" t="s">
        <v>1881</v>
      </c>
      <c r="E84" s="8">
        <v>1.7</v>
      </c>
      <c r="F84" s="37"/>
      <c r="G84" s="6">
        <v>81</v>
      </c>
    </row>
    <row r="85" spans="1:7">
      <c r="A85" s="13" t="s">
        <v>2530</v>
      </c>
      <c r="B85" s="4" t="s">
        <v>743</v>
      </c>
      <c r="C85" s="7" t="s">
        <v>729</v>
      </c>
      <c r="D85" s="7" t="s">
        <v>1882</v>
      </c>
      <c r="E85" s="8">
        <v>3.3</v>
      </c>
      <c r="F85" s="37"/>
      <c r="G85" s="6">
        <v>82</v>
      </c>
    </row>
    <row r="86" spans="1:7">
      <c r="A86" s="13" t="s">
        <v>2531</v>
      </c>
      <c r="B86" s="4" t="s">
        <v>743</v>
      </c>
      <c r="C86" s="7" t="s">
        <v>732</v>
      </c>
      <c r="D86" s="7" t="s">
        <v>1883</v>
      </c>
      <c r="E86" s="8">
        <v>1.4</v>
      </c>
      <c r="F86" s="37"/>
      <c r="G86" s="6">
        <v>83</v>
      </c>
    </row>
    <row r="87" spans="1:7">
      <c r="A87" s="13" t="s">
        <v>2532</v>
      </c>
      <c r="B87" s="4" t="s">
        <v>743</v>
      </c>
      <c r="C87" s="7" t="s">
        <v>732</v>
      </c>
      <c r="D87" s="7" t="s">
        <v>1884</v>
      </c>
      <c r="E87" s="8">
        <v>1.9</v>
      </c>
      <c r="F87" s="37"/>
      <c r="G87" s="6">
        <v>84</v>
      </c>
    </row>
    <row r="88" spans="1:7">
      <c r="A88" s="13" t="s">
        <v>2533</v>
      </c>
      <c r="B88" s="4" t="s">
        <v>743</v>
      </c>
      <c r="C88" s="7" t="s">
        <v>732</v>
      </c>
      <c r="D88" s="7" t="s">
        <v>885</v>
      </c>
      <c r="E88" s="8">
        <v>1.8</v>
      </c>
      <c r="F88" s="37"/>
      <c r="G88" s="6">
        <v>85</v>
      </c>
    </row>
    <row r="89" spans="1:7">
      <c r="A89" s="13" t="s">
        <v>2534</v>
      </c>
      <c r="B89" s="4" t="s">
        <v>743</v>
      </c>
      <c r="C89" s="7" t="s">
        <v>767</v>
      </c>
      <c r="D89" s="7" t="s">
        <v>875</v>
      </c>
      <c r="E89" s="8">
        <v>2.8</v>
      </c>
      <c r="F89" s="37"/>
      <c r="G89" s="6">
        <v>86</v>
      </c>
    </row>
    <row r="90" spans="1:7">
      <c r="A90" s="13" t="s">
        <v>2535</v>
      </c>
      <c r="B90" s="4" t="s">
        <v>743</v>
      </c>
      <c r="C90" s="7" t="s">
        <v>767</v>
      </c>
      <c r="D90" s="7" t="s">
        <v>881</v>
      </c>
      <c r="E90" s="8">
        <v>2.6</v>
      </c>
      <c r="F90" s="37"/>
      <c r="G90" s="6">
        <v>87</v>
      </c>
    </row>
    <row r="91" spans="1:7">
      <c r="A91" s="13" t="s">
        <v>2536</v>
      </c>
      <c r="B91" s="4" t="s">
        <v>743</v>
      </c>
      <c r="C91" s="7" t="s">
        <v>767</v>
      </c>
      <c r="D91" s="7" t="s">
        <v>775</v>
      </c>
      <c r="E91" s="8">
        <v>1.8</v>
      </c>
      <c r="F91" s="37"/>
      <c r="G91" s="6">
        <v>88</v>
      </c>
    </row>
    <row r="92" spans="1:7">
      <c r="A92" s="13" t="s">
        <v>2537</v>
      </c>
      <c r="B92" s="4" t="s">
        <v>743</v>
      </c>
      <c r="C92" s="7" t="s">
        <v>767</v>
      </c>
      <c r="D92" s="7" t="s">
        <v>876</v>
      </c>
      <c r="E92" s="8">
        <v>1.6</v>
      </c>
      <c r="F92" s="37"/>
      <c r="G92" s="6">
        <v>89</v>
      </c>
    </row>
    <row r="93" spans="1:7">
      <c r="A93" s="13" t="s">
        <v>2538</v>
      </c>
      <c r="B93" s="4" t="s">
        <v>743</v>
      </c>
      <c r="C93" s="7" t="s">
        <v>767</v>
      </c>
      <c r="D93" s="7" t="s">
        <v>614</v>
      </c>
      <c r="E93" s="8">
        <v>2.2999999999999998</v>
      </c>
      <c r="F93" s="37"/>
      <c r="G93" s="6">
        <v>90</v>
      </c>
    </row>
    <row r="94" spans="1:7">
      <c r="A94" s="13" t="s">
        <v>2539</v>
      </c>
      <c r="B94" s="4" t="s">
        <v>743</v>
      </c>
      <c r="C94" s="7" t="s">
        <v>767</v>
      </c>
      <c r="D94" s="7" t="s">
        <v>777</v>
      </c>
      <c r="E94" s="8">
        <v>1.2</v>
      </c>
      <c r="F94" s="37"/>
      <c r="G94" s="6">
        <v>91</v>
      </c>
    </row>
    <row r="95" spans="1:7">
      <c r="A95" s="13" t="s">
        <v>2540</v>
      </c>
      <c r="B95" s="4" t="s">
        <v>743</v>
      </c>
      <c r="C95" s="7" t="s">
        <v>767</v>
      </c>
      <c r="D95" s="7" t="s">
        <v>776</v>
      </c>
      <c r="E95" s="8">
        <v>7.6</v>
      </c>
      <c r="F95" s="37"/>
      <c r="G95" s="6">
        <v>92</v>
      </c>
    </row>
    <row r="96" spans="1:7">
      <c r="A96" s="13" t="s">
        <v>2541</v>
      </c>
      <c r="B96" s="4" t="s">
        <v>743</v>
      </c>
      <c r="C96" s="7" t="s">
        <v>767</v>
      </c>
      <c r="D96" s="7" t="s">
        <v>1885</v>
      </c>
      <c r="E96" s="8">
        <v>1</v>
      </c>
      <c r="F96" s="37"/>
      <c r="G96" s="6">
        <v>93</v>
      </c>
    </row>
    <row r="97" spans="1:7">
      <c r="A97" s="13" t="s">
        <v>2542</v>
      </c>
      <c r="B97" s="4" t="s">
        <v>743</v>
      </c>
      <c r="C97" s="7" t="s">
        <v>767</v>
      </c>
      <c r="D97" s="7" t="s">
        <v>782</v>
      </c>
      <c r="E97" s="8">
        <v>3</v>
      </c>
      <c r="F97" s="37"/>
      <c r="G97" s="6">
        <v>94</v>
      </c>
    </row>
    <row r="98" spans="1:7">
      <c r="A98" s="13" t="s">
        <v>2543</v>
      </c>
      <c r="B98" s="4" t="s">
        <v>743</v>
      </c>
      <c r="C98" s="7" t="s">
        <v>767</v>
      </c>
      <c r="D98" s="7" t="s">
        <v>778</v>
      </c>
      <c r="E98" s="8">
        <v>1.9</v>
      </c>
      <c r="F98" s="37"/>
      <c r="G98" s="6">
        <v>95</v>
      </c>
    </row>
    <row r="99" spans="1:7">
      <c r="A99" s="13" t="s">
        <v>2544</v>
      </c>
      <c r="B99" s="4" t="s">
        <v>743</v>
      </c>
      <c r="C99" s="7" t="s">
        <v>767</v>
      </c>
      <c r="D99" s="7" t="s">
        <v>779</v>
      </c>
      <c r="E99" s="8">
        <v>0.4</v>
      </c>
      <c r="F99" s="37"/>
      <c r="G99" s="6">
        <v>96</v>
      </c>
    </row>
    <row r="100" spans="1:7">
      <c r="A100" s="13" t="s">
        <v>2545</v>
      </c>
      <c r="B100" s="4" t="s">
        <v>743</v>
      </c>
      <c r="C100" s="7" t="s">
        <v>767</v>
      </c>
      <c r="D100" s="7" t="s">
        <v>1886</v>
      </c>
      <c r="E100" s="8">
        <v>0.7</v>
      </c>
      <c r="F100" s="37"/>
      <c r="G100" s="6">
        <v>97</v>
      </c>
    </row>
    <row r="101" spans="1:7">
      <c r="A101" s="13" t="s">
        <v>2546</v>
      </c>
      <c r="B101" s="4" t="s">
        <v>743</v>
      </c>
      <c r="C101" s="7" t="s">
        <v>757</v>
      </c>
      <c r="D101" s="7" t="s">
        <v>758</v>
      </c>
      <c r="E101" s="8">
        <v>1.4</v>
      </c>
      <c r="F101" s="37"/>
      <c r="G101" s="6">
        <v>98</v>
      </c>
    </row>
    <row r="102" spans="1:7">
      <c r="A102" s="13" t="s">
        <v>2547</v>
      </c>
      <c r="B102" s="4" t="s">
        <v>743</v>
      </c>
      <c r="C102" s="7" t="s">
        <v>1878</v>
      </c>
      <c r="D102" s="7" t="s">
        <v>1887</v>
      </c>
      <c r="E102" s="8">
        <v>2.1</v>
      </c>
      <c r="F102" s="37"/>
      <c r="G102" s="6">
        <v>99</v>
      </c>
    </row>
    <row r="103" spans="1:7">
      <c r="A103" s="13" t="s">
        <v>2548</v>
      </c>
      <c r="B103" s="4" t="s">
        <v>743</v>
      </c>
      <c r="C103" s="7" t="s">
        <v>1878</v>
      </c>
      <c r="D103" s="7" t="s">
        <v>1888</v>
      </c>
      <c r="E103" s="8">
        <v>3</v>
      </c>
      <c r="F103" s="37"/>
      <c r="G103" s="6">
        <v>100</v>
      </c>
    </row>
    <row r="104" spans="1:7">
      <c r="A104" s="13" t="s">
        <v>2549</v>
      </c>
      <c r="B104" s="4" t="s">
        <v>743</v>
      </c>
      <c r="C104" s="7" t="s">
        <v>1878</v>
      </c>
      <c r="D104" s="7" t="s">
        <v>1889</v>
      </c>
      <c r="E104" s="8">
        <v>6.2</v>
      </c>
      <c r="F104" s="37"/>
      <c r="G104" s="6">
        <v>101</v>
      </c>
    </row>
    <row r="105" spans="1:7">
      <c r="A105" s="13" t="s">
        <v>2550</v>
      </c>
      <c r="B105" s="4" t="s">
        <v>743</v>
      </c>
      <c r="C105" s="7" t="s">
        <v>1878</v>
      </c>
      <c r="D105" s="7" t="s">
        <v>1890</v>
      </c>
      <c r="E105" s="8">
        <v>0.8</v>
      </c>
      <c r="F105" s="37"/>
      <c r="G105" s="6">
        <v>102</v>
      </c>
    </row>
    <row r="106" spans="1:7">
      <c r="A106" s="13" t="s">
        <v>2551</v>
      </c>
      <c r="B106" s="4" t="s">
        <v>743</v>
      </c>
      <c r="C106" s="7" t="s">
        <v>1878</v>
      </c>
      <c r="D106" s="7" t="s">
        <v>1891</v>
      </c>
      <c r="E106" s="8">
        <v>0.5</v>
      </c>
      <c r="F106" s="37"/>
      <c r="G106" s="6">
        <v>103</v>
      </c>
    </row>
    <row r="107" spans="1:7">
      <c r="A107" s="13" t="s">
        <v>2552</v>
      </c>
      <c r="B107" s="4" t="s">
        <v>743</v>
      </c>
      <c r="C107" s="9" t="s">
        <v>752</v>
      </c>
      <c r="D107" s="7" t="s">
        <v>753</v>
      </c>
      <c r="E107" s="8">
        <v>2.5</v>
      </c>
      <c r="F107" s="37"/>
      <c r="G107" s="6">
        <v>104</v>
      </c>
    </row>
    <row r="108" spans="1:7">
      <c r="A108" s="13" t="s">
        <v>2553</v>
      </c>
      <c r="B108" s="4" t="s">
        <v>743</v>
      </c>
      <c r="C108" s="7" t="s">
        <v>731</v>
      </c>
      <c r="D108" s="7" t="s">
        <v>754</v>
      </c>
      <c r="E108" s="8">
        <v>1.9</v>
      </c>
      <c r="F108" s="37"/>
      <c r="G108" s="6">
        <v>105</v>
      </c>
    </row>
    <row r="109" spans="1:7">
      <c r="A109" s="13" t="s">
        <v>2554</v>
      </c>
      <c r="B109" s="4" t="s">
        <v>743</v>
      </c>
      <c r="C109" s="7" t="s">
        <v>1839</v>
      </c>
      <c r="D109" s="7" t="s">
        <v>1892</v>
      </c>
      <c r="E109" s="8">
        <v>1.6</v>
      </c>
      <c r="F109" s="37"/>
      <c r="G109" s="6">
        <v>106</v>
      </c>
    </row>
    <row r="110" spans="1:7">
      <c r="A110" s="13" t="s">
        <v>2555</v>
      </c>
      <c r="B110" s="4" t="s">
        <v>743</v>
      </c>
      <c r="C110" s="7" t="s">
        <v>1839</v>
      </c>
      <c r="D110" s="7" t="s">
        <v>1893</v>
      </c>
      <c r="E110" s="8">
        <v>2.5</v>
      </c>
      <c r="F110" s="37"/>
      <c r="G110" s="6">
        <v>107</v>
      </c>
    </row>
    <row r="111" spans="1:7">
      <c r="A111" s="13" t="s">
        <v>2556</v>
      </c>
      <c r="B111" s="4" t="s">
        <v>743</v>
      </c>
      <c r="C111" s="7" t="s">
        <v>739</v>
      </c>
      <c r="D111" s="7" t="s">
        <v>751</v>
      </c>
      <c r="E111" s="8">
        <v>1.3</v>
      </c>
      <c r="F111" s="37"/>
      <c r="G111" s="6">
        <v>108</v>
      </c>
    </row>
    <row r="112" spans="1:7">
      <c r="A112" s="13" t="s">
        <v>2557</v>
      </c>
      <c r="B112" s="4" t="s">
        <v>743</v>
      </c>
      <c r="C112" s="7" t="s">
        <v>740</v>
      </c>
      <c r="D112" s="7" t="s">
        <v>751</v>
      </c>
      <c r="E112" s="8">
        <v>2.5</v>
      </c>
      <c r="F112" s="37"/>
      <c r="G112" s="6">
        <v>109</v>
      </c>
    </row>
    <row r="113" spans="1:7">
      <c r="A113" s="13" t="s">
        <v>2558</v>
      </c>
      <c r="B113" s="4" t="s">
        <v>743</v>
      </c>
      <c r="C113" s="7" t="s">
        <v>760</v>
      </c>
      <c r="D113" s="7" t="s">
        <v>761</v>
      </c>
      <c r="E113" s="8">
        <v>2.4</v>
      </c>
      <c r="F113" s="37"/>
      <c r="G113" s="6">
        <v>110</v>
      </c>
    </row>
    <row r="114" spans="1:7">
      <c r="A114" s="13" t="s">
        <v>2559</v>
      </c>
      <c r="B114" s="4" t="s">
        <v>743</v>
      </c>
      <c r="C114" s="7" t="s">
        <v>1879</v>
      </c>
      <c r="D114" s="7" t="s">
        <v>1894</v>
      </c>
      <c r="E114" s="8">
        <v>5.2</v>
      </c>
      <c r="F114" s="37"/>
      <c r="G114" s="6">
        <v>111</v>
      </c>
    </row>
    <row r="115" spans="1:7">
      <c r="A115" s="13" t="s">
        <v>2560</v>
      </c>
      <c r="B115" s="4" t="s">
        <v>743</v>
      </c>
      <c r="C115" s="7" t="s">
        <v>1879</v>
      </c>
      <c r="D115" s="7" t="s">
        <v>1895</v>
      </c>
      <c r="E115" s="8">
        <v>2.2999999999999998</v>
      </c>
      <c r="F115" s="37"/>
      <c r="G115" s="6">
        <v>112</v>
      </c>
    </row>
    <row r="116" spans="1:7">
      <c r="A116" s="13" t="s">
        <v>2561</v>
      </c>
      <c r="B116" s="4" t="s">
        <v>743</v>
      </c>
      <c r="C116" s="7" t="s">
        <v>755</v>
      </c>
      <c r="D116" s="7" t="s">
        <v>781</v>
      </c>
      <c r="E116" s="8">
        <v>2.1</v>
      </c>
      <c r="F116" s="37"/>
      <c r="G116" s="6">
        <v>113</v>
      </c>
    </row>
    <row r="117" spans="1:7">
      <c r="A117" s="13" t="s">
        <v>2562</v>
      </c>
      <c r="B117" s="4" t="s">
        <v>743</v>
      </c>
      <c r="C117" s="7" t="s">
        <v>755</v>
      </c>
      <c r="D117" s="7" t="s">
        <v>874</v>
      </c>
      <c r="E117" s="8">
        <v>1.8</v>
      </c>
      <c r="F117" s="37"/>
      <c r="G117" s="6">
        <v>114</v>
      </c>
    </row>
    <row r="118" spans="1:7">
      <c r="A118" s="13" t="s">
        <v>2563</v>
      </c>
      <c r="B118" s="4" t="s">
        <v>743</v>
      </c>
      <c r="C118" s="7" t="s">
        <v>1843</v>
      </c>
      <c r="D118" s="7" t="s">
        <v>1896</v>
      </c>
      <c r="E118" s="8">
        <v>3.8</v>
      </c>
      <c r="F118" s="37"/>
      <c r="G118" s="6">
        <v>115</v>
      </c>
    </row>
    <row r="119" spans="1:7">
      <c r="A119" s="13" t="s">
        <v>2564</v>
      </c>
      <c r="B119" s="4" t="s">
        <v>743</v>
      </c>
      <c r="C119" s="7" t="s">
        <v>1843</v>
      </c>
      <c r="D119" s="7" t="s">
        <v>1897</v>
      </c>
      <c r="E119" s="8">
        <v>4.3</v>
      </c>
      <c r="F119" s="37"/>
      <c r="G119" s="6">
        <v>116</v>
      </c>
    </row>
    <row r="120" spans="1:7">
      <c r="A120" s="13" t="s">
        <v>2565</v>
      </c>
      <c r="B120" s="4" t="s">
        <v>743</v>
      </c>
      <c r="C120" s="7" t="s">
        <v>1843</v>
      </c>
      <c r="D120" s="7" t="s">
        <v>1898</v>
      </c>
      <c r="E120" s="8">
        <v>1.9</v>
      </c>
      <c r="F120" s="37"/>
      <c r="G120" s="6">
        <v>117</v>
      </c>
    </row>
    <row r="121" spans="1:7">
      <c r="A121" s="13" t="s">
        <v>2566</v>
      </c>
      <c r="B121" s="4" t="s">
        <v>743</v>
      </c>
      <c r="C121" s="7" t="s">
        <v>769</v>
      </c>
      <c r="D121" s="7" t="s">
        <v>878</v>
      </c>
      <c r="E121" s="8">
        <v>1.6</v>
      </c>
      <c r="F121" s="37"/>
      <c r="G121" s="6">
        <v>118</v>
      </c>
    </row>
    <row r="122" spans="1:7">
      <c r="A122" s="13" t="s">
        <v>2567</v>
      </c>
      <c r="B122" s="4" t="s">
        <v>743</v>
      </c>
      <c r="C122" s="7" t="s">
        <v>769</v>
      </c>
      <c r="D122" s="7" t="s">
        <v>869</v>
      </c>
      <c r="E122" s="8">
        <v>1.1000000000000001</v>
      </c>
      <c r="F122" s="37"/>
      <c r="G122" s="6">
        <v>119</v>
      </c>
    </row>
    <row r="123" spans="1:7">
      <c r="A123" s="13" t="s">
        <v>2568</v>
      </c>
      <c r="B123" s="4" t="s">
        <v>743</v>
      </c>
      <c r="C123" s="7" t="s">
        <v>735</v>
      </c>
      <c r="D123" s="7" t="s">
        <v>759</v>
      </c>
      <c r="E123" s="8">
        <v>0.2</v>
      </c>
      <c r="F123" s="37"/>
      <c r="G123" s="6">
        <v>120</v>
      </c>
    </row>
    <row r="124" spans="1:7">
      <c r="A124" s="13" t="s">
        <v>2569</v>
      </c>
      <c r="B124" s="4" t="s">
        <v>743</v>
      </c>
      <c r="C124" s="7" t="s">
        <v>606</v>
      </c>
      <c r="D124" s="7" t="s">
        <v>1899</v>
      </c>
      <c r="E124" s="8">
        <v>0.7</v>
      </c>
      <c r="F124" s="37"/>
      <c r="G124" s="6">
        <v>121</v>
      </c>
    </row>
    <row r="125" spans="1:7">
      <c r="A125" s="13" t="s">
        <v>2570</v>
      </c>
      <c r="B125" s="4" t="s">
        <v>743</v>
      </c>
      <c r="C125" s="7" t="s">
        <v>606</v>
      </c>
      <c r="D125" s="7" t="s">
        <v>1900</v>
      </c>
      <c r="E125" s="8">
        <v>1.3</v>
      </c>
      <c r="F125" s="37"/>
      <c r="G125" s="6">
        <v>122</v>
      </c>
    </row>
    <row r="126" spans="1:7">
      <c r="A126" s="13" t="s">
        <v>2571</v>
      </c>
      <c r="B126" s="4" t="s">
        <v>743</v>
      </c>
      <c r="C126" s="7" t="s">
        <v>606</v>
      </c>
      <c r="D126" s="7" t="s">
        <v>1901</v>
      </c>
      <c r="E126" s="8">
        <v>1.8</v>
      </c>
      <c r="F126" s="37"/>
      <c r="G126" s="6">
        <v>123</v>
      </c>
    </row>
    <row r="127" spans="1:7">
      <c r="A127" s="13" t="s">
        <v>2572</v>
      </c>
      <c r="B127" s="4" t="s">
        <v>743</v>
      </c>
      <c r="C127" s="3" t="s">
        <v>741</v>
      </c>
      <c r="D127" s="3" t="s">
        <v>751</v>
      </c>
      <c r="E127" s="8">
        <v>0</v>
      </c>
      <c r="F127" s="37"/>
      <c r="G127" s="6">
        <v>124</v>
      </c>
    </row>
    <row r="128" spans="1:7">
      <c r="A128" s="13" t="s">
        <v>2573</v>
      </c>
      <c r="B128" s="4" t="s">
        <v>743</v>
      </c>
      <c r="C128" s="5" t="s">
        <v>756</v>
      </c>
      <c r="D128" s="5" t="s">
        <v>751</v>
      </c>
      <c r="E128" s="8">
        <v>0</v>
      </c>
      <c r="F128" s="38"/>
      <c r="G128" s="6">
        <v>125</v>
      </c>
    </row>
    <row r="129" spans="1:7">
      <c r="A129" s="13" t="s">
        <v>2574</v>
      </c>
      <c r="B129" s="4" t="s">
        <v>744</v>
      </c>
      <c r="C129" s="10" t="s">
        <v>749</v>
      </c>
      <c r="D129" s="7" t="s">
        <v>728</v>
      </c>
      <c r="E129" s="8">
        <v>0.9</v>
      </c>
      <c r="F129" s="37"/>
      <c r="G129" s="6">
        <v>126</v>
      </c>
    </row>
    <row r="130" spans="1:7">
      <c r="A130" s="13" t="s">
        <v>2575</v>
      </c>
      <c r="B130" s="4" t="s">
        <v>744</v>
      </c>
      <c r="C130" s="10" t="s">
        <v>749</v>
      </c>
      <c r="D130" s="7" t="s">
        <v>729</v>
      </c>
      <c r="E130" s="8">
        <v>1.2</v>
      </c>
      <c r="F130" s="37"/>
      <c r="G130" s="6">
        <v>127</v>
      </c>
    </row>
    <row r="131" spans="1:7">
      <c r="A131" s="13" t="s">
        <v>2576</v>
      </c>
      <c r="B131" s="4" t="s">
        <v>744</v>
      </c>
      <c r="C131" s="10" t="s">
        <v>749</v>
      </c>
      <c r="D131" s="7" t="s">
        <v>730</v>
      </c>
      <c r="E131" s="8">
        <v>1.2</v>
      </c>
      <c r="F131" s="37"/>
      <c r="G131" s="6">
        <v>128</v>
      </c>
    </row>
    <row r="132" spans="1:7">
      <c r="A132" s="13" t="s">
        <v>2577</v>
      </c>
      <c r="B132" s="4" t="s">
        <v>744</v>
      </c>
      <c r="C132" s="10" t="s">
        <v>749</v>
      </c>
      <c r="D132" s="7" t="s">
        <v>1830</v>
      </c>
      <c r="E132" s="8">
        <v>1.3</v>
      </c>
      <c r="F132" s="37"/>
      <c r="G132" s="6">
        <v>129</v>
      </c>
    </row>
    <row r="133" spans="1:7">
      <c r="A133" s="13" t="s">
        <v>2578</v>
      </c>
      <c r="B133" s="4" t="s">
        <v>744</v>
      </c>
      <c r="C133" s="10" t="s">
        <v>749</v>
      </c>
      <c r="D133" s="7" t="s">
        <v>1831</v>
      </c>
      <c r="E133" s="8">
        <v>1.4</v>
      </c>
      <c r="F133" s="37"/>
      <c r="G133" s="6">
        <v>130</v>
      </c>
    </row>
    <row r="134" spans="1:7">
      <c r="A134" s="13" t="s">
        <v>2579</v>
      </c>
      <c r="B134" s="4" t="s">
        <v>744</v>
      </c>
      <c r="C134" s="10" t="s">
        <v>749</v>
      </c>
      <c r="D134" s="7" t="s">
        <v>1832</v>
      </c>
      <c r="E134" s="8">
        <v>1.6</v>
      </c>
      <c r="F134" s="37"/>
      <c r="G134" s="6">
        <v>131</v>
      </c>
    </row>
    <row r="135" spans="1:7">
      <c r="A135" s="13" t="s">
        <v>2580</v>
      </c>
      <c r="B135" s="4" t="s">
        <v>744</v>
      </c>
      <c r="C135" s="10" t="s">
        <v>749</v>
      </c>
      <c r="D135" s="7" t="s">
        <v>731</v>
      </c>
      <c r="E135" s="8">
        <v>1</v>
      </c>
      <c r="F135" s="37"/>
      <c r="G135" s="6">
        <v>132</v>
      </c>
    </row>
    <row r="136" spans="1:7">
      <c r="A136" s="13" t="s">
        <v>2581</v>
      </c>
      <c r="B136" s="4" t="s">
        <v>744</v>
      </c>
      <c r="C136" s="10" t="s">
        <v>749</v>
      </c>
      <c r="D136" s="7" t="s">
        <v>1833</v>
      </c>
      <c r="E136" s="8">
        <v>1</v>
      </c>
      <c r="F136" s="37"/>
      <c r="G136" s="6">
        <v>133</v>
      </c>
    </row>
    <row r="137" spans="1:7">
      <c r="A137" s="13" t="s">
        <v>2582</v>
      </c>
      <c r="B137" s="4" t="s">
        <v>744</v>
      </c>
      <c r="C137" s="10" t="s">
        <v>749</v>
      </c>
      <c r="D137" s="7" t="s">
        <v>1834</v>
      </c>
      <c r="E137" s="8">
        <v>1.1000000000000001</v>
      </c>
      <c r="F137" s="37"/>
      <c r="G137" s="6">
        <v>134</v>
      </c>
    </row>
    <row r="138" spans="1:7">
      <c r="A138" s="13" t="s">
        <v>2583</v>
      </c>
      <c r="B138" s="4" t="s">
        <v>744</v>
      </c>
      <c r="C138" s="10" t="s">
        <v>749</v>
      </c>
      <c r="D138" s="7" t="s">
        <v>1835</v>
      </c>
      <c r="E138" s="8">
        <v>1</v>
      </c>
      <c r="F138" s="37"/>
      <c r="G138" s="6">
        <v>135</v>
      </c>
    </row>
    <row r="139" spans="1:7">
      <c r="A139" s="13" t="s">
        <v>2584</v>
      </c>
      <c r="B139" s="4" t="s">
        <v>744</v>
      </c>
      <c r="C139" s="10" t="s">
        <v>749</v>
      </c>
      <c r="D139" s="7" t="s">
        <v>767</v>
      </c>
      <c r="E139" s="8">
        <v>1.2</v>
      </c>
      <c r="F139" s="37"/>
      <c r="G139" s="6">
        <v>136</v>
      </c>
    </row>
    <row r="140" spans="1:7">
      <c r="A140" s="13" t="s">
        <v>2585</v>
      </c>
      <c r="B140" s="4" t="s">
        <v>744</v>
      </c>
      <c r="C140" s="10" t="s">
        <v>749</v>
      </c>
      <c r="D140" s="7" t="s">
        <v>1836</v>
      </c>
      <c r="E140" s="8">
        <v>1</v>
      </c>
      <c r="F140" s="37"/>
      <c r="G140" s="6">
        <v>137</v>
      </c>
    </row>
    <row r="141" spans="1:7">
      <c r="A141" s="13" t="s">
        <v>2586</v>
      </c>
      <c r="B141" s="4" t="s">
        <v>744</v>
      </c>
      <c r="C141" s="10" t="s">
        <v>749</v>
      </c>
      <c r="D141" s="7" t="s">
        <v>732</v>
      </c>
      <c r="E141" s="8">
        <v>1.3</v>
      </c>
      <c r="F141" s="37"/>
      <c r="G141" s="6">
        <v>138</v>
      </c>
    </row>
    <row r="142" spans="1:7">
      <c r="A142" s="13" t="s">
        <v>2587</v>
      </c>
      <c r="B142" s="4" t="s">
        <v>744</v>
      </c>
      <c r="C142" s="10" t="s">
        <v>749</v>
      </c>
      <c r="D142" s="7" t="s">
        <v>733</v>
      </c>
      <c r="E142" s="8">
        <v>1.3</v>
      </c>
      <c r="F142" s="37"/>
      <c r="G142" s="6">
        <v>139</v>
      </c>
    </row>
    <row r="143" spans="1:7">
      <c r="A143" s="13" t="s">
        <v>2588</v>
      </c>
      <c r="B143" s="4" t="s">
        <v>744</v>
      </c>
      <c r="C143" s="10" t="s">
        <v>749</v>
      </c>
      <c r="D143" s="7" t="s">
        <v>1837</v>
      </c>
      <c r="E143" s="8">
        <v>1</v>
      </c>
      <c r="F143" s="37"/>
      <c r="G143" s="6">
        <v>140</v>
      </c>
    </row>
    <row r="144" spans="1:7">
      <c r="A144" s="13" t="s">
        <v>2589</v>
      </c>
      <c r="B144" s="4" t="s">
        <v>744</v>
      </c>
      <c r="C144" s="10" t="s">
        <v>749</v>
      </c>
      <c r="D144" s="7" t="s">
        <v>1838</v>
      </c>
      <c r="E144" s="8">
        <v>1.2</v>
      </c>
      <c r="F144" s="37"/>
      <c r="G144" s="6">
        <v>141</v>
      </c>
    </row>
    <row r="145" spans="1:7">
      <c r="A145" s="13" t="s">
        <v>2590</v>
      </c>
      <c r="B145" s="4" t="s">
        <v>744</v>
      </c>
      <c r="C145" s="10" t="s">
        <v>749</v>
      </c>
      <c r="D145" s="7" t="s">
        <v>734</v>
      </c>
      <c r="E145" s="8">
        <v>0.7</v>
      </c>
      <c r="F145" s="37"/>
      <c r="G145" s="6">
        <v>142</v>
      </c>
    </row>
    <row r="146" spans="1:7">
      <c r="A146" s="13" t="s">
        <v>2591</v>
      </c>
      <c r="B146" s="4" t="s">
        <v>744</v>
      </c>
      <c r="C146" s="10" t="s">
        <v>749</v>
      </c>
      <c r="D146" s="7" t="s">
        <v>1839</v>
      </c>
      <c r="E146" s="8">
        <v>1.1000000000000001</v>
      </c>
      <c r="F146" s="37"/>
      <c r="G146" s="6">
        <v>143</v>
      </c>
    </row>
    <row r="147" spans="1:7">
      <c r="A147" s="13" t="s">
        <v>2592</v>
      </c>
      <c r="B147" s="4" t="s">
        <v>744</v>
      </c>
      <c r="C147" s="10" t="s">
        <v>749</v>
      </c>
      <c r="D147" s="7" t="s">
        <v>750</v>
      </c>
      <c r="E147" s="8">
        <v>1</v>
      </c>
      <c r="F147" s="37"/>
      <c r="G147" s="6">
        <v>144</v>
      </c>
    </row>
    <row r="148" spans="1:7">
      <c r="A148" s="13" t="s">
        <v>2593</v>
      </c>
      <c r="B148" s="4" t="s">
        <v>744</v>
      </c>
      <c r="C148" s="10" t="s">
        <v>749</v>
      </c>
      <c r="D148" s="7" t="s">
        <v>735</v>
      </c>
      <c r="E148" s="8">
        <v>0.3</v>
      </c>
      <c r="F148" s="37"/>
      <c r="G148" s="6">
        <v>145</v>
      </c>
    </row>
    <row r="149" spans="1:7">
      <c r="A149" s="13" t="s">
        <v>2594</v>
      </c>
      <c r="B149" s="4" t="s">
        <v>744</v>
      </c>
      <c r="C149" s="10" t="s">
        <v>749</v>
      </c>
      <c r="D149" s="7" t="s">
        <v>736</v>
      </c>
      <c r="E149" s="8">
        <v>1</v>
      </c>
      <c r="F149" s="37"/>
      <c r="G149" s="6">
        <v>146</v>
      </c>
    </row>
    <row r="150" spans="1:7">
      <c r="A150" s="13" t="s">
        <v>2595</v>
      </c>
      <c r="B150" s="4" t="s">
        <v>744</v>
      </c>
      <c r="C150" s="10" t="s">
        <v>749</v>
      </c>
      <c r="D150" s="7" t="s">
        <v>1840</v>
      </c>
      <c r="E150" s="8">
        <v>1.6</v>
      </c>
      <c r="F150" s="37"/>
      <c r="G150" s="6">
        <v>147</v>
      </c>
    </row>
    <row r="151" spans="1:7">
      <c r="A151" s="13" t="s">
        <v>2596</v>
      </c>
      <c r="B151" s="4" t="s">
        <v>744</v>
      </c>
      <c r="C151" s="10" t="s">
        <v>749</v>
      </c>
      <c r="D151" s="7" t="s">
        <v>737</v>
      </c>
      <c r="E151" s="8">
        <v>1</v>
      </c>
      <c r="F151" s="37"/>
      <c r="G151" s="6">
        <v>148</v>
      </c>
    </row>
    <row r="152" spans="1:7">
      <c r="A152" s="13" t="s">
        <v>2597</v>
      </c>
      <c r="B152" s="4" t="s">
        <v>744</v>
      </c>
      <c r="C152" s="10" t="s">
        <v>749</v>
      </c>
      <c r="D152" s="7" t="s">
        <v>738</v>
      </c>
      <c r="E152" s="8">
        <v>1.1000000000000001</v>
      </c>
      <c r="F152" s="37"/>
      <c r="G152" s="6">
        <v>149</v>
      </c>
    </row>
    <row r="153" spans="1:7">
      <c r="A153" s="13" t="s">
        <v>2598</v>
      </c>
      <c r="B153" s="4" t="s">
        <v>744</v>
      </c>
      <c r="C153" s="10" t="s">
        <v>749</v>
      </c>
      <c r="D153" s="7" t="s">
        <v>1841</v>
      </c>
      <c r="E153" s="8">
        <v>1.3</v>
      </c>
      <c r="F153" s="37"/>
      <c r="G153" s="6">
        <v>150</v>
      </c>
    </row>
    <row r="154" spans="1:7">
      <c r="A154" s="13" t="s">
        <v>2599</v>
      </c>
      <c r="B154" s="4" t="s">
        <v>744</v>
      </c>
      <c r="C154" s="10" t="s">
        <v>749</v>
      </c>
      <c r="D154" s="7" t="s">
        <v>766</v>
      </c>
      <c r="E154" s="8">
        <v>1.5</v>
      </c>
      <c r="F154" s="37"/>
      <c r="G154" s="6">
        <v>151</v>
      </c>
    </row>
    <row r="155" spans="1:7">
      <c r="A155" s="13" t="s">
        <v>2600</v>
      </c>
      <c r="B155" s="4" t="s">
        <v>744</v>
      </c>
      <c r="C155" s="10" t="s">
        <v>749</v>
      </c>
      <c r="D155" s="7" t="s">
        <v>1842</v>
      </c>
      <c r="E155" s="8">
        <v>1.2</v>
      </c>
      <c r="F155" s="37"/>
      <c r="G155" s="6">
        <v>152</v>
      </c>
    </row>
    <row r="156" spans="1:7">
      <c r="A156" s="13" t="s">
        <v>2601</v>
      </c>
      <c r="B156" s="4" t="s">
        <v>744</v>
      </c>
      <c r="C156" s="10" t="s">
        <v>749</v>
      </c>
      <c r="D156" s="7" t="s">
        <v>1843</v>
      </c>
      <c r="E156" s="8">
        <v>1.1000000000000001</v>
      </c>
      <c r="F156" s="37"/>
      <c r="G156" s="6">
        <v>153</v>
      </c>
    </row>
    <row r="157" spans="1:7">
      <c r="A157" s="13" t="s">
        <v>2602</v>
      </c>
      <c r="B157" s="4" t="s">
        <v>744</v>
      </c>
      <c r="C157" s="10" t="s">
        <v>749</v>
      </c>
      <c r="D157" s="7" t="s">
        <v>1844</v>
      </c>
      <c r="E157" s="8">
        <v>1.1000000000000001</v>
      </c>
      <c r="F157" s="37"/>
      <c r="G157" s="6">
        <v>154</v>
      </c>
    </row>
    <row r="158" spans="1:7">
      <c r="A158" s="13" t="s">
        <v>2603</v>
      </c>
      <c r="B158" s="4" t="s">
        <v>744</v>
      </c>
      <c r="C158" s="10" t="s">
        <v>749</v>
      </c>
      <c r="D158" s="7" t="s">
        <v>606</v>
      </c>
      <c r="E158" s="8">
        <v>1</v>
      </c>
      <c r="F158" s="37"/>
      <c r="G158" s="6">
        <v>155</v>
      </c>
    </row>
    <row r="159" spans="1:7">
      <c r="A159" s="13" t="s">
        <v>2604</v>
      </c>
      <c r="B159" s="4" t="s">
        <v>744</v>
      </c>
      <c r="C159" s="10" t="s">
        <v>749</v>
      </c>
      <c r="D159" s="7" t="s">
        <v>769</v>
      </c>
      <c r="E159" s="8">
        <v>0.8</v>
      </c>
      <c r="F159" s="37"/>
      <c r="G159" s="6">
        <v>156</v>
      </c>
    </row>
    <row r="160" spans="1:7">
      <c r="A160" s="13" t="s">
        <v>2605</v>
      </c>
      <c r="B160" s="4" t="s">
        <v>744</v>
      </c>
      <c r="C160" s="10" t="s">
        <v>749</v>
      </c>
      <c r="D160" s="7" t="s">
        <v>740</v>
      </c>
      <c r="E160" s="8">
        <v>1.4</v>
      </c>
      <c r="F160" s="37"/>
      <c r="G160" s="6">
        <v>157</v>
      </c>
    </row>
    <row r="161" spans="1:7">
      <c r="A161" s="13" t="s">
        <v>2606</v>
      </c>
      <c r="B161" s="4" t="s">
        <v>744</v>
      </c>
      <c r="C161" s="7" t="s">
        <v>882</v>
      </c>
      <c r="D161" s="7" t="s">
        <v>751</v>
      </c>
      <c r="E161" s="8">
        <v>1.1000000000000001</v>
      </c>
      <c r="F161" s="37"/>
      <c r="G161" s="6">
        <v>158</v>
      </c>
    </row>
    <row r="162" spans="1:7">
      <c r="A162" s="13" t="s">
        <v>2607</v>
      </c>
      <c r="B162" s="4" t="s">
        <v>744</v>
      </c>
      <c r="C162" s="7" t="s">
        <v>1008</v>
      </c>
      <c r="D162" s="7" t="s">
        <v>751</v>
      </c>
      <c r="E162" s="8">
        <v>1.1000000000000001</v>
      </c>
      <c r="F162" s="37"/>
      <c r="G162" s="6">
        <v>159</v>
      </c>
    </row>
    <row r="163" spans="1:7">
      <c r="A163" s="13" t="s">
        <v>2608</v>
      </c>
      <c r="B163" s="4" t="s">
        <v>744</v>
      </c>
      <c r="C163" s="7" t="s">
        <v>867</v>
      </c>
      <c r="D163" s="7" t="s">
        <v>751</v>
      </c>
      <c r="E163" s="8">
        <v>1.3</v>
      </c>
      <c r="F163" s="37"/>
      <c r="G163" s="6">
        <v>160</v>
      </c>
    </row>
    <row r="164" spans="1:7">
      <c r="A164" s="13" t="s">
        <v>2609</v>
      </c>
      <c r="B164" s="4" t="s">
        <v>744</v>
      </c>
      <c r="C164" s="7" t="s">
        <v>871</v>
      </c>
      <c r="D164" s="7" t="s">
        <v>751</v>
      </c>
      <c r="E164" s="8">
        <v>1.4</v>
      </c>
      <c r="F164" s="37"/>
      <c r="G164" s="6">
        <v>161</v>
      </c>
    </row>
    <row r="165" spans="1:7">
      <c r="A165" s="13" t="s">
        <v>2610</v>
      </c>
      <c r="B165" s="4" t="s">
        <v>744</v>
      </c>
      <c r="C165" s="7" t="s">
        <v>871</v>
      </c>
      <c r="D165" s="7" t="s">
        <v>1845</v>
      </c>
      <c r="E165" s="8">
        <v>1.3</v>
      </c>
      <c r="F165" s="37"/>
      <c r="G165" s="6">
        <v>162</v>
      </c>
    </row>
    <row r="166" spans="1:7">
      <c r="A166" s="13" t="s">
        <v>2611</v>
      </c>
      <c r="B166" s="4" t="s">
        <v>744</v>
      </c>
      <c r="C166" s="7" t="s">
        <v>774</v>
      </c>
      <c r="D166" s="7" t="s">
        <v>751</v>
      </c>
      <c r="E166" s="8">
        <v>1.3</v>
      </c>
      <c r="F166" s="37"/>
      <c r="G166" s="6">
        <v>163</v>
      </c>
    </row>
    <row r="167" spans="1:7">
      <c r="A167" s="13" t="s">
        <v>2612</v>
      </c>
      <c r="B167" s="4" t="s">
        <v>744</v>
      </c>
      <c r="C167" s="7" t="s">
        <v>774</v>
      </c>
      <c r="D167" s="7" t="s">
        <v>870</v>
      </c>
      <c r="E167" s="8">
        <v>1.1000000000000001</v>
      </c>
      <c r="F167" s="37"/>
      <c r="G167" s="6">
        <v>164</v>
      </c>
    </row>
    <row r="168" spans="1:7">
      <c r="A168" s="13" t="s">
        <v>2613</v>
      </c>
      <c r="B168" s="4" t="s">
        <v>744</v>
      </c>
      <c r="C168" s="7" t="s">
        <v>774</v>
      </c>
      <c r="D168" s="7" t="s">
        <v>1846</v>
      </c>
      <c r="E168" s="8">
        <v>3.3</v>
      </c>
      <c r="F168" s="37"/>
      <c r="G168" s="6">
        <v>165</v>
      </c>
    </row>
    <row r="169" spans="1:7">
      <c r="A169" s="13" t="s">
        <v>2614</v>
      </c>
      <c r="B169" s="4" t="s">
        <v>744</v>
      </c>
      <c r="C169" s="7" t="s">
        <v>774</v>
      </c>
      <c r="D169" s="7" t="s">
        <v>1847</v>
      </c>
      <c r="E169" s="8">
        <v>1.1000000000000001</v>
      </c>
      <c r="F169" s="37"/>
      <c r="G169" s="6">
        <v>166</v>
      </c>
    </row>
    <row r="170" spans="1:7">
      <c r="A170" s="13" t="s">
        <v>2615</v>
      </c>
      <c r="B170" s="4" t="s">
        <v>744</v>
      </c>
      <c r="C170" s="7" t="s">
        <v>866</v>
      </c>
      <c r="D170" s="7" t="s">
        <v>751</v>
      </c>
      <c r="E170" s="8">
        <v>0.9</v>
      </c>
      <c r="F170" s="37"/>
      <c r="G170" s="6">
        <v>167</v>
      </c>
    </row>
    <row r="171" spans="1:7">
      <c r="A171" s="13" t="s">
        <v>2616</v>
      </c>
      <c r="B171" s="4" t="s">
        <v>744</v>
      </c>
      <c r="C171" s="7" t="s">
        <v>866</v>
      </c>
      <c r="D171" s="7" t="s">
        <v>1848</v>
      </c>
      <c r="E171" s="8">
        <v>0.4</v>
      </c>
      <c r="F171" s="37"/>
      <c r="G171" s="6">
        <v>168</v>
      </c>
    </row>
    <row r="172" spans="1:7">
      <c r="A172" s="13" t="s">
        <v>2617</v>
      </c>
      <c r="B172" s="4" t="s">
        <v>744</v>
      </c>
      <c r="C172" s="7" t="s">
        <v>866</v>
      </c>
      <c r="D172" s="7" t="s">
        <v>1849</v>
      </c>
      <c r="E172" s="8">
        <v>0.3</v>
      </c>
      <c r="F172" s="37"/>
      <c r="G172" s="6">
        <v>169</v>
      </c>
    </row>
    <row r="173" spans="1:7">
      <c r="A173" s="13" t="s">
        <v>2618</v>
      </c>
      <c r="B173" s="4" t="s">
        <v>744</v>
      </c>
      <c r="C173" s="7" t="s">
        <v>866</v>
      </c>
      <c r="D173" s="7" t="s">
        <v>1850</v>
      </c>
      <c r="E173" s="8">
        <v>0.7</v>
      </c>
      <c r="F173" s="37"/>
      <c r="G173" s="6">
        <v>170</v>
      </c>
    </row>
    <row r="174" spans="1:7">
      <c r="A174" s="13" t="s">
        <v>2619</v>
      </c>
      <c r="B174" s="4" t="s">
        <v>744</v>
      </c>
      <c r="C174" s="7" t="s">
        <v>866</v>
      </c>
      <c r="D174" s="7" t="s">
        <v>1845</v>
      </c>
      <c r="E174" s="8">
        <v>0.7</v>
      </c>
      <c r="F174" s="37"/>
      <c r="G174" s="6">
        <v>171</v>
      </c>
    </row>
    <row r="175" spans="1:7">
      <c r="A175" s="13" t="s">
        <v>2620</v>
      </c>
      <c r="B175" s="4" t="s">
        <v>744</v>
      </c>
      <c r="C175" s="7" t="s">
        <v>866</v>
      </c>
      <c r="D175" s="7" t="s">
        <v>1851</v>
      </c>
      <c r="E175" s="8">
        <v>1.7</v>
      </c>
      <c r="F175" s="37"/>
      <c r="G175" s="6">
        <v>172</v>
      </c>
    </row>
    <row r="176" spans="1:7">
      <c r="A176" s="13" t="s">
        <v>2621</v>
      </c>
      <c r="B176" s="4" t="s">
        <v>744</v>
      </c>
      <c r="C176" s="7" t="s">
        <v>866</v>
      </c>
      <c r="D176" s="7" t="s">
        <v>1852</v>
      </c>
      <c r="E176" s="8">
        <v>0.4</v>
      </c>
      <c r="F176" s="37"/>
      <c r="G176" s="6">
        <v>173</v>
      </c>
    </row>
    <row r="177" spans="1:7">
      <c r="A177" s="13" t="s">
        <v>2622</v>
      </c>
      <c r="B177" s="4" t="s">
        <v>744</v>
      </c>
      <c r="C177" s="7" t="s">
        <v>866</v>
      </c>
      <c r="D177" s="7" t="s">
        <v>1846</v>
      </c>
      <c r="E177" s="8">
        <v>2.6</v>
      </c>
      <c r="F177" s="37"/>
      <c r="G177" s="6">
        <v>174</v>
      </c>
    </row>
    <row r="178" spans="1:7">
      <c r="A178" s="13" t="s">
        <v>2623</v>
      </c>
      <c r="B178" s="4" t="s">
        <v>744</v>
      </c>
      <c r="C178" s="7" t="s">
        <v>866</v>
      </c>
      <c r="D178" s="7" t="s">
        <v>1847</v>
      </c>
      <c r="E178" s="8">
        <v>1.2</v>
      </c>
      <c r="F178" s="37"/>
      <c r="G178" s="6">
        <v>175</v>
      </c>
    </row>
    <row r="179" spans="1:7">
      <c r="A179" s="13" t="s">
        <v>2624</v>
      </c>
      <c r="B179" s="4" t="s">
        <v>744</v>
      </c>
      <c r="C179" s="7" t="s">
        <v>866</v>
      </c>
      <c r="D179" s="7" t="s">
        <v>1853</v>
      </c>
      <c r="E179" s="8">
        <v>0.5</v>
      </c>
      <c r="F179" s="37"/>
      <c r="G179" s="6">
        <v>176</v>
      </c>
    </row>
    <row r="180" spans="1:7">
      <c r="A180" s="13" t="s">
        <v>2625</v>
      </c>
      <c r="B180" s="4" t="s">
        <v>744</v>
      </c>
      <c r="C180" s="7" t="s">
        <v>762</v>
      </c>
      <c r="D180" s="7" t="s">
        <v>763</v>
      </c>
      <c r="E180" s="8">
        <v>0.6</v>
      </c>
      <c r="F180" s="37"/>
      <c r="G180" s="6">
        <v>177</v>
      </c>
    </row>
    <row r="181" spans="1:7">
      <c r="A181" s="13" t="s">
        <v>2626</v>
      </c>
      <c r="B181" s="4" t="s">
        <v>744</v>
      </c>
      <c r="C181" s="7" t="s">
        <v>762</v>
      </c>
      <c r="D181" s="7" t="s">
        <v>764</v>
      </c>
      <c r="E181" s="8">
        <v>0.2</v>
      </c>
      <c r="F181" s="37"/>
      <c r="G181" s="6">
        <v>178</v>
      </c>
    </row>
    <row r="182" spans="1:7">
      <c r="A182" s="13" t="s">
        <v>2627</v>
      </c>
      <c r="B182" s="4" t="s">
        <v>744</v>
      </c>
      <c r="C182" s="7" t="s">
        <v>879</v>
      </c>
      <c r="D182" s="7" t="s">
        <v>751</v>
      </c>
      <c r="E182" s="8">
        <v>1.2</v>
      </c>
      <c r="F182" s="37"/>
      <c r="G182" s="6">
        <v>179</v>
      </c>
    </row>
    <row r="183" spans="1:7">
      <c r="A183" s="13" t="s">
        <v>2628</v>
      </c>
      <c r="B183" s="4" t="s">
        <v>744</v>
      </c>
      <c r="C183" s="7" t="s">
        <v>879</v>
      </c>
      <c r="D183" s="7" t="s">
        <v>868</v>
      </c>
      <c r="E183" s="8">
        <v>0.8</v>
      </c>
      <c r="F183" s="37"/>
      <c r="G183" s="6">
        <v>180</v>
      </c>
    </row>
    <row r="184" spans="1:7">
      <c r="A184" s="13" t="s">
        <v>2629</v>
      </c>
      <c r="B184" s="4" t="s">
        <v>744</v>
      </c>
      <c r="C184" s="7" t="s">
        <v>771</v>
      </c>
      <c r="D184" s="7" t="s">
        <v>751</v>
      </c>
      <c r="E184" s="8">
        <v>0.9</v>
      </c>
      <c r="F184" s="37"/>
      <c r="G184" s="6">
        <v>181</v>
      </c>
    </row>
    <row r="185" spans="1:7">
      <c r="A185" s="13" t="s">
        <v>2630</v>
      </c>
      <c r="B185" s="4" t="s">
        <v>744</v>
      </c>
      <c r="C185" s="7" t="s">
        <v>771</v>
      </c>
      <c r="D185" s="7" t="s">
        <v>1845</v>
      </c>
      <c r="E185" s="8">
        <v>1.3</v>
      </c>
      <c r="F185" s="37"/>
      <c r="G185" s="6">
        <v>182</v>
      </c>
    </row>
    <row r="186" spans="1:7">
      <c r="A186" s="13" t="s">
        <v>2631</v>
      </c>
      <c r="B186" s="4" t="s">
        <v>744</v>
      </c>
      <c r="C186" s="7" t="s">
        <v>771</v>
      </c>
      <c r="D186" s="7" t="s">
        <v>870</v>
      </c>
      <c r="E186" s="8">
        <v>1.3</v>
      </c>
      <c r="F186" s="37"/>
      <c r="G186" s="6">
        <v>183</v>
      </c>
    </row>
    <row r="187" spans="1:7">
      <c r="A187" s="13" t="s">
        <v>2632</v>
      </c>
      <c r="B187" s="4" t="s">
        <v>744</v>
      </c>
      <c r="C187" s="7" t="s">
        <v>771</v>
      </c>
      <c r="D187" s="7" t="s">
        <v>1854</v>
      </c>
      <c r="E187" s="8">
        <v>1.2</v>
      </c>
      <c r="F187" s="37"/>
      <c r="G187" s="6">
        <v>184</v>
      </c>
    </row>
    <row r="188" spans="1:7">
      <c r="A188" s="13" t="s">
        <v>2633</v>
      </c>
      <c r="B188" s="4" t="s">
        <v>744</v>
      </c>
      <c r="C188" s="7" t="s">
        <v>771</v>
      </c>
      <c r="D188" s="7" t="s">
        <v>1855</v>
      </c>
      <c r="E188" s="8">
        <v>1.4</v>
      </c>
      <c r="F188" s="37"/>
      <c r="G188" s="6">
        <v>185</v>
      </c>
    </row>
    <row r="189" spans="1:7">
      <c r="A189" s="13" t="s">
        <v>2634</v>
      </c>
      <c r="B189" s="4" t="s">
        <v>744</v>
      </c>
      <c r="C189" s="7" t="s">
        <v>771</v>
      </c>
      <c r="D189" s="7" t="s">
        <v>873</v>
      </c>
      <c r="E189" s="8">
        <v>2.1</v>
      </c>
      <c r="F189" s="37"/>
      <c r="G189" s="6">
        <v>186</v>
      </c>
    </row>
    <row r="190" spans="1:7">
      <c r="A190" s="13" t="s">
        <v>2635</v>
      </c>
      <c r="B190" s="4" t="s">
        <v>744</v>
      </c>
      <c r="C190" s="7" t="s">
        <v>666</v>
      </c>
      <c r="D190" s="7" t="s">
        <v>751</v>
      </c>
      <c r="E190" s="8">
        <v>1.2</v>
      </c>
      <c r="F190" s="37"/>
      <c r="G190" s="6">
        <v>187</v>
      </c>
    </row>
    <row r="191" spans="1:7">
      <c r="A191" s="13" t="s">
        <v>2636</v>
      </c>
      <c r="B191" s="4" t="s">
        <v>744</v>
      </c>
      <c r="C191" s="7" t="s">
        <v>773</v>
      </c>
      <c r="D191" s="7" t="s">
        <v>751</v>
      </c>
      <c r="E191" s="8">
        <v>1.4</v>
      </c>
      <c r="F191" s="37"/>
      <c r="G191" s="6">
        <v>188</v>
      </c>
    </row>
    <row r="192" spans="1:7">
      <c r="A192" s="13" t="s">
        <v>2637</v>
      </c>
      <c r="B192" s="4" t="s">
        <v>744</v>
      </c>
      <c r="C192" s="7" t="s">
        <v>886</v>
      </c>
      <c r="D192" s="7" t="s">
        <v>751</v>
      </c>
      <c r="E192" s="8">
        <v>0.9</v>
      </c>
      <c r="F192" s="37"/>
      <c r="G192" s="6">
        <v>189</v>
      </c>
    </row>
    <row r="193" spans="1:7">
      <c r="A193" s="13" t="s">
        <v>2638</v>
      </c>
      <c r="B193" s="4" t="s">
        <v>744</v>
      </c>
      <c r="C193" s="7" t="s">
        <v>883</v>
      </c>
      <c r="D193" s="7" t="s">
        <v>751</v>
      </c>
      <c r="E193" s="8">
        <v>0.6</v>
      </c>
      <c r="F193" s="37"/>
      <c r="G193" s="6">
        <v>190</v>
      </c>
    </row>
    <row r="194" spans="1:7">
      <c r="A194" s="13" t="s">
        <v>2639</v>
      </c>
      <c r="B194" s="4" t="s">
        <v>744</v>
      </c>
      <c r="C194" s="7" t="s">
        <v>872</v>
      </c>
      <c r="D194" s="7" t="s">
        <v>751</v>
      </c>
      <c r="E194" s="8">
        <v>0.5</v>
      </c>
      <c r="F194" s="37"/>
      <c r="G194" s="6">
        <v>191</v>
      </c>
    </row>
    <row r="195" spans="1:7">
      <c r="A195" s="13" t="s">
        <v>2640</v>
      </c>
      <c r="B195" s="4" t="s">
        <v>744</v>
      </c>
      <c r="C195" s="7" t="s">
        <v>872</v>
      </c>
      <c r="D195" s="7" t="s">
        <v>868</v>
      </c>
      <c r="E195" s="8">
        <v>1</v>
      </c>
      <c r="F195" s="37"/>
      <c r="G195" s="6">
        <v>192</v>
      </c>
    </row>
    <row r="196" spans="1:7">
      <c r="A196" s="13" t="s">
        <v>2641</v>
      </c>
      <c r="B196" s="4" t="s">
        <v>744</v>
      </c>
      <c r="C196" s="7" t="s">
        <v>872</v>
      </c>
      <c r="D196" s="7" t="s">
        <v>1856</v>
      </c>
      <c r="E196" s="8">
        <v>0.5</v>
      </c>
      <c r="F196" s="37"/>
      <c r="G196" s="6">
        <v>193</v>
      </c>
    </row>
    <row r="197" spans="1:7">
      <c r="A197" s="13" t="s">
        <v>2642</v>
      </c>
      <c r="B197" s="4" t="s">
        <v>744</v>
      </c>
      <c r="C197" s="7" t="s">
        <v>1826</v>
      </c>
      <c r="D197" s="7" t="s">
        <v>751</v>
      </c>
      <c r="E197" s="8">
        <v>0.6</v>
      </c>
      <c r="F197" s="37"/>
      <c r="G197" s="6">
        <v>194</v>
      </c>
    </row>
    <row r="198" spans="1:7">
      <c r="A198" s="13" t="s">
        <v>2643</v>
      </c>
      <c r="B198" s="4" t="s">
        <v>744</v>
      </c>
      <c r="C198" s="10" t="s">
        <v>770</v>
      </c>
      <c r="D198" s="7" t="s">
        <v>751</v>
      </c>
      <c r="E198" s="8">
        <v>0.8</v>
      </c>
      <c r="F198" s="37"/>
      <c r="G198" s="6">
        <v>195</v>
      </c>
    </row>
    <row r="199" spans="1:7">
      <c r="A199" s="13" t="s">
        <v>2644</v>
      </c>
      <c r="B199" s="4" t="s">
        <v>744</v>
      </c>
      <c r="C199" s="10" t="s">
        <v>770</v>
      </c>
      <c r="D199" s="7" t="s">
        <v>868</v>
      </c>
      <c r="E199" s="8">
        <v>0.9</v>
      </c>
      <c r="F199" s="37"/>
      <c r="G199" s="6">
        <v>196</v>
      </c>
    </row>
    <row r="200" spans="1:7">
      <c r="A200" s="13" t="s">
        <v>2645</v>
      </c>
      <c r="B200" s="4" t="s">
        <v>744</v>
      </c>
      <c r="C200" s="7" t="s">
        <v>1827</v>
      </c>
      <c r="D200" s="7" t="s">
        <v>751</v>
      </c>
      <c r="E200" s="8">
        <v>0.3</v>
      </c>
      <c r="F200" s="37"/>
      <c r="G200" s="6">
        <v>197</v>
      </c>
    </row>
    <row r="201" spans="1:7">
      <c r="A201" s="13" t="s">
        <v>2646</v>
      </c>
      <c r="B201" s="4" t="s">
        <v>744</v>
      </c>
      <c r="C201" s="7" t="s">
        <v>1827</v>
      </c>
      <c r="D201" s="7" t="s">
        <v>1857</v>
      </c>
      <c r="E201" s="8">
        <v>0.8</v>
      </c>
      <c r="F201" s="37"/>
      <c r="G201" s="6">
        <v>198</v>
      </c>
    </row>
    <row r="202" spans="1:7">
      <c r="A202" s="13" t="s">
        <v>2647</v>
      </c>
      <c r="B202" s="4" t="s">
        <v>744</v>
      </c>
      <c r="C202" s="7" t="s">
        <v>877</v>
      </c>
      <c r="D202" s="7" t="s">
        <v>880</v>
      </c>
      <c r="E202" s="8">
        <v>1.4</v>
      </c>
      <c r="F202" s="37"/>
      <c r="G202" s="6">
        <v>199</v>
      </c>
    </row>
    <row r="203" spans="1:7">
      <c r="A203" s="13" t="s">
        <v>2648</v>
      </c>
      <c r="B203" s="4" t="s">
        <v>744</v>
      </c>
      <c r="C203" s="7" t="s">
        <v>877</v>
      </c>
      <c r="D203" s="7" t="s">
        <v>772</v>
      </c>
      <c r="E203" s="8">
        <v>0.9</v>
      </c>
      <c r="F203" s="37"/>
      <c r="G203" s="6">
        <v>200</v>
      </c>
    </row>
    <row r="204" spans="1:7">
      <c r="A204" s="13" t="s">
        <v>2649</v>
      </c>
      <c r="B204" s="4" t="s">
        <v>744</v>
      </c>
      <c r="C204" s="7" t="s">
        <v>1828</v>
      </c>
      <c r="D204" s="7" t="s">
        <v>1858</v>
      </c>
      <c r="E204" s="8">
        <v>1.9</v>
      </c>
      <c r="F204" s="37"/>
      <c r="G204" s="6">
        <v>201</v>
      </c>
    </row>
    <row r="205" spans="1:7">
      <c r="A205" s="13" t="s">
        <v>2650</v>
      </c>
      <c r="B205" s="4" t="s">
        <v>744</v>
      </c>
      <c r="C205" s="7" t="s">
        <v>1828</v>
      </c>
      <c r="D205" s="7" t="s">
        <v>1859</v>
      </c>
      <c r="E205" s="8">
        <v>0.9</v>
      </c>
      <c r="F205" s="37"/>
      <c r="G205" s="6">
        <v>202</v>
      </c>
    </row>
    <row r="206" spans="1:7">
      <c r="A206" s="13" t="s">
        <v>2651</v>
      </c>
      <c r="B206" s="4" t="s">
        <v>744</v>
      </c>
      <c r="C206" s="7" t="s">
        <v>1828</v>
      </c>
      <c r="D206" s="7" t="s">
        <v>1860</v>
      </c>
      <c r="E206" s="8">
        <v>1.3</v>
      </c>
      <c r="F206" s="37"/>
      <c r="G206" s="6">
        <v>203</v>
      </c>
    </row>
    <row r="207" spans="1:7">
      <c r="A207" s="13" t="s">
        <v>2652</v>
      </c>
      <c r="B207" s="4" t="s">
        <v>744</v>
      </c>
      <c r="C207" s="7" t="s">
        <v>1829</v>
      </c>
      <c r="D207" s="7" t="s">
        <v>1861</v>
      </c>
      <c r="E207" s="8">
        <v>0.8</v>
      </c>
      <c r="F207" s="37"/>
      <c r="G207" s="6">
        <v>204</v>
      </c>
    </row>
    <row r="208" spans="1:7">
      <c r="A208" s="13" t="s">
        <v>2653</v>
      </c>
      <c r="B208" s="4" t="s">
        <v>744</v>
      </c>
      <c r="C208" s="7" t="s">
        <v>1829</v>
      </c>
      <c r="D208" s="7" t="s">
        <v>1880</v>
      </c>
      <c r="E208" s="8">
        <v>0.3</v>
      </c>
      <c r="F208" s="37"/>
      <c r="G208" s="6">
        <v>205</v>
      </c>
    </row>
    <row r="209" spans="1:7">
      <c r="A209" s="13" t="s">
        <v>2654</v>
      </c>
      <c r="B209" s="4" t="s">
        <v>744</v>
      </c>
      <c r="C209" s="7" t="s">
        <v>738</v>
      </c>
      <c r="D209" s="7" t="s">
        <v>1881</v>
      </c>
      <c r="E209" s="8">
        <v>1.2</v>
      </c>
      <c r="F209" s="37"/>
      <c r="G209" s="6">
        <v>206</v>
      </c>
    </row>
    <row r="210" spans="1:7">
      <c r="A210" s="13" t="s">
        <v>2655</v>
      </c>
      <c r="B210" s="4" t="s">
        <v>744</v>
      </c>
      <c r="C210" s="7" t="s">
        <v>729</v>
      </c>
      <c r="D210" s="7" t="s">
        <v>1882</v>
      </c>
      <c r="E210" s="8">
        <v>1.3</v>
      </c>
      <c r="F210" s="37"/>
      <c r="G210" s="6">
        <v>207</v>
      </c>
    </row>
    <row r="211" spans="1:7">
      <c r="A211" s="13" t="s">
        <v>2656</v>
      </c>
      <c r="B211" s="4" t="s">
        <v>744</v>
      </c>
      <c r="C211" s="7" t="s">
        <v>732</v>
      </c>
      <c r="D211" s="7" t="s">
        <v>1883</v>
      </c>
      <c r="E211" s="8">
        <v>1.1000000000000001</v>
      </c>
      <c r="F211" s="37"/>
      <c r="G211" s="6">
        <v>208</v>
      </c>
    </row>
    <row r="212" spans="1:7">
      <c r="A212" s="13" t="s">
        <v>2657</v>
      </c>
      <c r="B212" s="4" t="s">
        <v>744</v>
      </c>
      <c r="C212" s="7" t="s">
        <v>732</v>
      </c>
      <c r="D212" s="7" t="s">
        <v>1884</v>
      </c>
      <c r="E212" s="8">
        <v>1.7</v>
      </c>
      <c r="F212" s="37"/>
      <c r="G212" s="6">
        <v>209</v>
      </c>
    </row>
    <row r="213" spans="1:7">
      <c r="A213" s="13" t="s">
        <v>2658</v>
      </c>
      <c r="B213" s="4" t="s">
        <v>744</v>
      </c>
      <c r="C213" s="7" t="s">
        <v>732</v>
      </c>
      <c r="D213" s="7" t="s">
        <v>885</v>
      </c>
      <c r="E213" s="8">
        <v>1.2</v>
      </c>
      <c r="F213" s="37"/>
      <c r="G213" s="6">
        <v>210</v>
      </c>
    </row>
    <row r="214" spans="1:7">
      <c r="A214" s="13" t="s">
        <v>2659</v>
      </c>
      <c r="B214" s="4" t="s">
        <v>744</v>
      </c>
      <c r="C214" s="7" t="s">
        <v>767</v>
      </c>
      <c r="D214" s="7" t="s">
        <v>875</v>
      </c>
      <c r="E214" s="8">
        <v>2.7</v>
      </c>
      <c r="F214" s="37"/>
      <c r="G214" s="6">
        <v>211</v>
      </c>
    </row>
    <row r="215" spans="1:7">
      <c r="A215" s="13" t="s">
        <v>2660</v>
      </c>
      <c r="B215" s="4" t="s">
        <v>744</v>
      </c>
      <c r="C215" s="7" t="s">
        <v>767</v>
      </c>
      <c r="D215" s="7" t="s">
        <v>881</v>
      </c>
      <c r="E215" s="8">
        <v>0.8</v>
      </c>
      <c r="F215" s="37"/>
      <c r="G215" s="6">
        <v>212</v>
      </c>
    </row>
    <row r="216" spans="1:7">
      <c r="A216" s="13" t="s">
        <v>2661</v>
      </c>
      <c r="B216" s="4" t="s">
        <v>744</v>
      </c>
      <c r="C216" s="7" t="s">
        <v>767</v>
      </c>
      <c r="D216" s="7" t="s">
        <v>775</v>
      </c>
      <c r="E216" s="8">
        <v>1</v>
      </c>
      <c r="F216" s="37"/>
      <c r="G216" s="6">
        <v>213</v>
      </c>
    </row>
    <row r="217" spans="1:7">
      <c r="A217" s="13" t="s">
        <v>2662</v>
      </c>
      <c r="B217" s="4" t="s">
        <v>744</v>
      </c>
      <c r="C217" s="7" t="s">
        <v>767</v>
      </c>
      <c r="D217" s="7" t="s">
        <v>876</v>
      </c>
      <c r="E217" s="8">
        <v>1.5</v>
      </c>
      <c r="F217" s="37"/>
      <c r="G217" s="6">
        <v>214</v>
      </c>
    </row>
    <row r="218" spans="1:7">
      <c r="A218" s="13" t="s">
        <v>2663</v>
      </c>
      <c r="B218" s="4" t="s">
        <v>744</v>
      </c>
      <c r="C218" s="7" t="s">
        <v>767</v>
      </c>
      <c r="D218" s="7" t="s">
        <v>614</v>
      </c>
      <c r="E218" s="8">
        <v>1.2</v>
      </c>
      <c r="F218" s="37"/>
      <c r="G218" s="6">
        <v>215</v>
      </c>
    </row>
    <row r="219" spans="1:7">
      <c r="A219" s="13" t="s">
        <v>2664</v>
      </c>
      <c r="B219" s="4" t="s">
        <v>744</v>
      </c>
      <c r="C219" s="7" t="s">
        <v>767</v>
      </c>
      <c r="D219" s="7" t="s">
        <v>777</v>
      </c>
      <c r="E219" s="8">
        <v>0.7</v>
      </c>
      <c r="F219" s="37"/>
      <c r="G219" s="6">
        <v>216</v>
      </c>
    </row>
    <row r="220" spans="1:7">
      <c r="A220" s="13" t="s">
        <v>2665</v>
      </c>
      <c r="B220" s="4" t="s">
        <v>744</v>
      </c>
      <c r="C220" s="7" t="s">
        <v>767</v>
      </c>
      <c r="D220" s="7" t="s">
        <v>776</v>
      </c>
      <c r="E220" s="8">
        <v>2.2000000000000002</v>
      </c>
      <c r="F220" s="37"/>
      <c r="G220" s="6">
        <v>217</v>
      </c>
    </row>
    <row r="221" spans="1:7">
      <c r="A221" s="13" t="s">
        <v>2666</v>
      </c>
      <c r="B221" s="4" t="s">
        <v>744</v>
      </c>
      <c r="C221" s="7" t="s">
        <v>767</v>
      </c>
      <c r="D221" s="7" t="s">
        <v>1885</v>
      </c>
      <c r="E221" s="8">
        <v>0.6</v>
      </c>
      <c r="F221" s="37"/>
      <c r="G221" s="6">
        <v>218</v>
      </c>
    </row>
    <row r="222" spans="1:7">
      <c r="A222" s="13" t="s">
        <v>2667</v>
      </c>
      <c r="B222" s="4" t="s">
        <v>744</v>
      </c>
      <c r="C222" s="7" t="s">
        <v>767</v>
      </c>
      <c r="D222" s="7" t="s">
        <v>782</v>
      </c>
      <c r="E222" s="8">
        <v>1.4</v>
      </c>
      <c r="F222" s="37"/>
      <c r="G222" s="6">
        <v>219</v>
      </c>
    </row>
    <row r="223" spans="1:7">
      <c r="A223" s="13" t="s">
        <v>2668</v>
      </c>
      <c r="B223" s="4" t="s">
        <v>744</v>
      </c>
      <c r="C223" s="7" t="s">
        <v>767</v>
      </c>
      <c r="D223" s="7" t="s">
        <v>778</v>
      </c>
      <c r="E223" s="8">
        <v>0.9</v>
      </c>
      <c r="F223" s="37"/>
      <c r="G223" s="6">
        <v>220</v>
      </c>
    </row>
    <row r="224" spans="1:7">
      <c r="A224" s="13" t="s">
        <v>2669</v>
      </c>
      <c r="B224" s="4" t="s">
        <v>744</v>
      </c>
      <c r="C224" s="7" t="s">
        <v>767</v>
      </c>
      <c r="D224" s="7" t="s">
        <v>779</v>
      </c>
      <c r="E224" s="8">
        <v>0.4</v>
      </c>
      <c r="F224" s="37"/>
      <c r="G224" s="6">
        <v>221</v>
      </c>
    </row>
    <row r="225" spans="1:7">
      <c r="A225" s="13" t="s">
        <v>2670</v>
      </c>
      <c r="B225" s="4" t="s">
        <v>744</v>
      </c>
      <c r="C225" s="7" t="s">
        <v>767</v>
      </c>
      <c r="D225" s="7" t="s">
        <v>1886</v>
      </c>
      <c r="E225" s="8">
        <v>0.6</v>
      </c>
      <c r="F225" s="37"/>
      <c r="G225" s="6">
        <v>222</v>
      </c>
    </row>
    <row r="226" spans="1:7">
      <c r="A226" s="13" t="s">
        <v>2671</v>
      </c>
      <c r="B226" s="4" t="s">
        <v>744</v>
      </c>
      <c r="C226" s="7" t="s">
        <v>757</v>
      </c>
      <c r="D226" s="7" t="s">
        <v>758</v>
      </c>
      <c r="E226" s="8">
        <v>0.7</v>
      </c>
      <c r="F226" s="37"/>
      <c r="G226" s="6">
        <v>223</v>
      </c>
    </row>
    <row r="227" spans="1:7">
      <c r="A227" s="13" t="s">
        <v>2672</v>
      </c>
      <c r="B227" s="4" t="s">
        <v>744</v>
      </c>
      <c r="C227" s="7" t="s">
        <v>1878</v>
      </c>
      <c r="D227" s="7" t="s">
        <v>1887</v>
      </c>
      <c r="E227" s="8">
        <v>1.2</v>
      </c>
      <c r="F227" s="37"/>
      <c r="G227" s="6">
        <v>224</v>
      </c>
    </row>
    <row r="228" spans="1:7">
      <c r="A228" s="13" t="s">
        <v>2673</v>
      </c>
      <c r="B228" s="4" t="s">
        <v>744</v>
      </c>
      <c r="C228" s="7" t="s">
        <v>1878</v>
      </c>
      <c r="D228" s="7" t="s">
        <v>1888</v>
      </c>
      <c r="E228" s="8">
        <v>1.7</v>
      </c>
      <c r="F228" s="37"/>
      <c r="G228" s="6">
        <v>225</v>
      </c>
    </row>
    <row r="229" spans="1:7">
      <c r="A229" s="13" t="s">
        <v>2674</v>
      </c>
      <c r="B229" s="4" t="s">
        <v>744</v>
      </c>
      <c r="C229" s="7" t="s">
        <v>1878</v>
      </c>
      <c r="D229" s="7" t="s">
        <v>1889</v>
      </c>
      <c r="E229" s="8">
        <v>2.1</v>
      </c>
      <c r="F229" s="37"/>
      <c r="G229" s="6">
        <v>226</v>
      </c>
    </row>
    <row r="230" spans="1:7">
      <c r="A230" s="13" t="s">
        <v>2675</v>
      </c>
      <c r="B230" s="4" t="s">
        <v>744</v>
      </c>
      <c r="C230" s="7" t="s">
        <v>1878</v>
      </c>
      <c r="D230" s="7" t="s">
        <v>1890</v>
      </c>
      <c r="E230" s="8">
        <v>1.2</v>
      </c>
      <c r="F230" s="37"/>
      <c r="G230" s="6">
        <v>227</v>
      </c>
    </row>
    <row r="231" spans="1:7">
      <c r="A231" s="13" t="s">
        <v>2676</v>
      </c>
      <c r="B231" s="4" t="s">
        <v>744</v>
      </c>
      <c r="C231" s="7" t="s">
        <v>1878</v>
      </c>
      <c r="D231" s="7" t="s">
        <v>1891</v>
      </c>
      <c r="E231" s="8">
        <v>0.5</v>
      </c>
      <c r="F231" s="37"/>
      <c r="G231" s="6">
        <v>228</v>
      </c>
    </row>
    <row r="232" spans="1:7">
      <c r="A232" s="13" t="s">
        <v>2677</v>
      </c>
      <c r="B232" s="4" t="s">
        <v>744</v>
      </c>
      <c r="C232" s="10" t="s">
        <v>752</v>
      </c>
      <c r="D232" s="7" t="s">
        <v>753</v>
      </c>
      <c r="E232" s="8">
        <v>1.1000000000000001</v>
      </c>
      <c r="F232" s="37"/>
      <c r="G232" s="6">
        <v>229</v>
      </c>
    </row>
    <row r="233" spans="1:7">
      <c r="A233" s="13" t="s">
        <v>2678</v>
      </c>
      <c r="B233" s="4" t="s">
        <v>744</v>
      </c>
      <c r="C233" s="7" t="s">
        <v>731</v>
      </c>
      <c r="D233" s="7" t="s">
        <v>754</v>
      </c>
      <c r="E233" s="8">
        <v>1.1000000000000001</v>
      </c>
      <c r="F233" s="37"/>
      <c r="G233" s="6">
        <v>230</v>
      </c>
    </row>
    <row r="234" spans="1:7">
      <c r="A234" s="13" t="s">
        <v>2679</v>
      </c>
      <c r="B234" s="4" t="s">
        <v>744</v>
      </c>
      <c r="C234" s="7" t="s">
        <v>1839</v>
      </c>
      <c r="D234" s="7" t="s">
        <v>1892</v>
      </c>
      <c r="E234" s="8">
        <v>1</v>
      </c>
      <c r="F234" s="37"/>
      <c r="G234" s="6">
        <v>231</v>
      </c>
    </row>
    <row r="235" spans="1:7">
      <c r="A235" s="13" t="s">
        <v>2680</v>
      </c>
      <c r="B235" s="4" t="s">
        <v>744</v>
      </c>
      <c r="C235" s="7" t="s">
        <v>1839</v>
      </c>
      <c r="D235" s="7" t="s">
        <v>1893</v>
      </c>
      <c r="E235" s="8">
        <v>1.7</v>
      </c>
      <c r="F235" s="37"/>
      <c r="G235" s="6">
        <v>232</v>
      </c>
    </row>
    <row r="236" spans="1:7">
      <c r="A236" s="13" t="s">
        <v>2681</v>
      </c>
      <c r="B236" s="4" t="s">
        <v>744</v>
      </c>
      <c r="C236" s="7" t="s">
        <v>739</v>
      </c>
      <c r="D236" s="7" t="s">
        <v>751</v>
      </c>
      <c r="E236" s="8">
        <v>1.5</v>
      </c>
      <c r="F236" s="37"/>
      <c r="G236" s="6">
        <v>233</v>
      </c>
    </row>
    <row r="237" spans="1:7">
      <c r="A237" s="13" t="s">
        <v>2682</v>
      </c>
      <c r="B237" s="4" t="s">
        <v>744</v>
      </c>
      <c r="C237" s="7" t="s">
        <v>740</v>
      </c>
      <c r="D237" s="7" t="s">
        <v>751</v>
      </c>
      <c r="E237" s="8">
        <v>1.9</v>
      </c>
      <c r="F237" s="37"/>
      <c r="G237" s="6">
        <v>234</v>
      </c>
    </row>
    <row r="238" spans="1:7">
      <c r="A238" s="13" t="s">
        <v>2683</v>
      </c>
      <c r="B238" s="4" t="s">
        <v>744</v>
      </c>
      <c r="C238" s="7" t="s">
        <v>760</v>
      </c>
      <c r="D238" s="7" t="s">
        <v>761</v>
      </c>
      <c r="E238" s="8">
        <v>1.5</v>
      </c>
      <c r="F238" s="37"/>
      <c r="G238" s="6">
        <v>235</v>
      </c>
    </row>
    <row r="239" spans="1:7">
      <c r="A239" s="13" t="s">
        <v>2684</v>
      </c>
      <c r="B239" s="4" t="s">
        <v>744</v>
      </c>
      <c r="C239" s="7" t="s">
        <v>1879</v>
      </c>
      <c r="D239" s="7" t="s">
        <v>1894</v>
      </c>
      <c r="E239" s="8">
        <v>2.4</v>
      </c>
      <c r="F239" s="37"/>
      <c r="G239" s="6">
        <v>236</v>
      </c>
    </row>
    <row r="240" spans="1:7">
      <c r="A240" s="13" t="s">
        <v>2685</v>
      </c>
      <c r="B240" s="4" t="s">
        <v>744</v>
      </c>
      <c r="C240" s="7" t="s">
        <v>1879</v>
      </c>
      <c r="D240" s="7" t="s">
        <v>1895</v>
      </c>
      <c r="E240" s="8">
        <v>0.9</v>
      </c>
      <c r="F240" s="37"/>
      <c r="G240" s="6">
        <v>237</v>
      </c>
    </row>
    <row r="241" spans="1:7">
      <c r="A241" s="13" t="s">
        <v>2686</v>
      </c>
      <c r="B241" s="4" t="s">
        <v>744</v>
      </c>
      <c r="C241" s="10" t="s">
        <v>755</v>
      </c>
      <c r="D241" s="7" t="s">
        <v>781</v>
      </c>
      <c r="E241" s="8">
        <v>2.1</v>
      </c>
      <c r="F241" s="37"/>
      <c r="G241" s="6">
        <v>238</v>
      </c>
    </row>
    <row r="242" spans="1:7">
      <c r="A242" s="13" t="s">
        <v>2687</v>
      </c>
      <c r="B242" s="4" t="s">
        <v>744</v>
      </c>
      <c r="C242" s="10" t="s">
        <v>755</v>
      </c>
      <c r="D242" s="7" t="s">
        <v>874</v>
      </c>
      <c r="E242" s="8">
        <v>1.7</v>
      </c>
      <c r="F242" s="37"/>
      <c r="G242" s="6">
        <v>239</v>
      </c>
    </row>
    <row r="243" spans="1:7">
      <c r="A243" s="13" t="s">
        <v>2688</v>
      </c>
      <c r="B243" s="4" t="s">
        <v>744</v>
      </c>
      <c r="C243" s="7" t="s">
        <v>1843</v>
      </c>
      <c r="D243" s="7" t="s">
        <v>1896</v>
      </c>
      <c r="E243" s="8">
        <v>2.7</v>
      </c>
      <c r="F243" s="37"/>
      <c r="G243" s="6">
        <v>240</v>
      </c>
    </row>
    <row r="244" spans="1:7">
      <c r="A244" s="13" t="s">
        <v>2689</v>
      </c>
      <c r="B244" s="4" t="s">
        <v>744</v>
      </c>
      <c r="C244" s="7" t="s">
        <v>1843</v>
      </c>
      <c r="D244" s="7" t="s">
        <v>1897</v>
      </c>
      <c r="E244" s="8">
        <v>2.2999999999999998</v>
      </c>
      <c r="F244" s="37"/>
      <c r="G244" s="6">
        <v>241</v>
      </c>
    </row>
    <row r="245" spans="1:7">
      <c r="A245" s="13" t="s">
        <v>2690</v>
      </c>
      <c r="B245" s="4" t="s">
        <v>744</v>
      </c>
      <c r="C245" s="7" t="s">
        <v>1843</v>
      </c>
      <c r="D245" s="7" t="s">
        <v>1898</v>
      </c>
      <c r="E245" s="8">
        <v>1.4</v>
      </c>
      <c r="F245" s="37"/>
      <c r="G245" s="6">
        <v>242</v>
      </c>
    </row>
    <row r="246" spans="1:7">
      <c r="A246" s="13" t="s">
        <v>2691</v>
      </c>
      <c r="B246" s="4" t="s">
        <v>744</v>
      </c>
      <c r="C246" s="7" t="s">
        <v>769</v>
      </c>
      <c r="D246" s="7" t="s">
        <v>878</v>
      </c>
      <c r="E246" s="8">
        <v>1.4</v>
      </c>
      <c r="F246" s="37"/>
      <c r="G246" s="6">
        <v>243</v>
      </c>
    </row>
    <row r="247" spans="1:7">
      <c r="A247" s="13" t="s">
        <v>2692</v>
      </c>
      <c r="B247" s="4" t="s">
        <v>744</v>
      </c>
      <c r="C247" s="7" t="s">
        <v>769</v>
      </c>
      <c r="D247" s="7" t="s">
        <v>869</v>
      </c>
      <c r="E247" s="8">
        <v>0.9</v>
      </c>
      <c r="F247" s="37"/>
      <c r="G247" s="6">
        <v>244</v>
      </c>
    </row>
    <row r="248" spans="1:7">
      <c r="A248" s="13" t="s">
        <v>2693</v>
      </c>
      <c r="B248" s="4" t="s">
        <v>744</v>
      </c>
      <c r="C248" s="7" t="s">
        <v>735</v>
      </c>
      <c r="D248" s="7" t="s">
        <v>759</v>
      </c>
      <c r="E248" s="8">
        <v>0.2</v>
      </c>
      <c r="F248" s="37"/>
      <c r="G248" s="6">
        <v>245</v>
      </c>
    </row>
    <row r="249" spans="1:7">
      <c r="A249" s="13" t="s">
        <v>2694</v>
      </c>
      <c r="B249" s="4" t="s">
        <v>744</v>
      </c>
      <c r="C249" s="7" t="s">
        <v>606</v>
      </c>
      <c r="D249" s="7" t="s">
        <v>1899</v>
      </c>
      <c r="E249" s="8">
        <v>0.6</v>
      </c>
      <c r="F249" s="37"/>
      <c r="G249" s="6">
        <v>246</v>
      </c>
    </row>
    <row r="250" spans="1:7">
      <c r="A250" s="13" t="s">
        <v>2695</v>
      </c>
      <c r="B250" s="4" t="s">
        <v>744</v>
      </c>
      <c r="C250" s="7" t="s">
        <v>606</v>
      </c>
      <c r="D250" s="7" t="s">
        <v>1900</v>
      </c>
      <c r="E250" s="8">
        <v>1</v>
      </c>
      <c r="F250" s="37"/>
      <c r="G250" s="6">
        <v>247</v>
      </c>
    </row>
    <row r="251" spans="1:7">
      <c r="A251" s="13" t="s">
        <v>2696</v>
      </c>
      <c r="B251" s="4" t="s">
        <v>744</v>
      </c>
      <c r="C251" s="7" t="s">
        <v>606</v>
      </c>
      <c r="D251" s="7" t="s">
        <v>1901</v>
      </c>
      <c r="E251" s="8">
        <v>1.5</v>
      </c>
      <c r="F251" s="37"/>
      <c r="G251" s="6">
        <v>248</v>
      </c>
    </row>
    <row r="252" spans="1:7">
      <c r="A252" s="13" t="s">
        <v>2697</v>
      </c>
      <c r="B252" s="4" t="s">
        <v>744</v>
      </c>
      <c r="C252" s="10" t="s">
        <v>741</v>
      </c>
      <c r="D252" s="10" t="s">
        <v>751</v>
      </c>
      <c r="E252" s="8">
        <v>0</v>
      </c>
      <c r="F252" s="37"/>
      <c r="G252" s="6">
        <v>249</v>
      </c>
    </row>
    <row r="253" spans="1:7">
      <c r="A253" s="13" t="s">
        <v>2698</v>
      </c>
      <c r="B253" s="4" t="s">
        <v>744</v>
      </c>
      <c r="C253" s="7" t="s">
        <v>756</v>
      </c>
      <c r="D253" s="7" t="s">
        <v>751</v>
      </c>
      <c r="E253" s="8">
        <v>0</v>
      </c>
      <c r="F253" s="37"/>
      <c r="G253" s="6">
        <v>250</v>
      </c>
    </row>
    <row r="254" spans="1:7">
      <c r="A254" s="13" t="s">
        <v>2699</v>
      </c>
      <c r="B254" s="4" t="s">
        <v>745</v>
      </c>
      <c r="C254" s="7" t="s">
        <v>770</v>
      </c>
      <c r="D254" s="7" t="s">
        <v>868</v>
      </c>
      <c r="E254" s="8">
        <v>0.9</v>
      </c>
      <c r="F254" s="37"/>
      <c r="G254" s="6">
        <v>321</v>
      </c>
    </row>
    <row r="255" spans="1:7">
      <c r="A255" s="13" t="s">
        <v>2700</v>
      </c>
      <c r="B255" s="4" t="s">
        <v>745</v>
      </c>
      <c r="C255" s="7" t="s">
        <v>770</v>
      </c>
      <c r="D255" s="7" t="s">
        <v>751</v>
      </c>
      <c r="E255" s="8">
        <v>0.8</v>
      </c>
      <c r="F255" s="37"/>
      <c r="G255" s="6">
        <v>320</v>
      </c>
    </row>
    <row r="256" spans="1:7">
      <c r="A256" s="13" t="s">
        <v>2701</v>
      </c>
      <c r="B256" s="4" t="s">
        <v>745</v>
      </c>
      <c r="C256" s="7" t="s">
        <v>762</v>
      </c>
      <c r="D256" s="7" t="s">
        <v>764</v>
      </c>
      <c r="E256" s="8">
        <v>0.2</v>
      </c>
      <c r="F256" s="37"/>
      <c r="G256" s="6">
        <v>303</v>
      </c>
    </row>
    <row r="257" spans="1:7">
      <c r="A257" s="13" t="s">
        <v>2702</v>
      </c>
      <c r="B257" s="4" t="s">
        <v>745</v>
      </c>
      <c r="C257" s="7" t="s">
        <v>762</v>
      </c>
      <c r="D257" s="7" t="s">
        <v>763</v>
      </c>
      <c r="E257" s="8">
        <v>0.6</v>
      </c>
      <c r="F257" s="37"/>
      <c r="G257" s="6">
        <v>302</v>
      </c>
    </row>
    <row r="258" spans="1:7">
      <c r="A258" s="13" t="s">
        <v>2703</v>
      </c>
      <c r="B258" s="4" t="s">
        <v>745</v>
      </c>
      <c r="C258" s="7" t="s">
        <v>756</v>
      </c>
      <c r="D258" s="7" t="s">
        <v>751</v>
      </c>
      <c r="E258" s="8">
        <v>0</v>
      </c>
      <c r="F258" s="37"/>
      <c r="G258" s="6">
        <v>375</v>
      </c>
    </row>
    <row r="259" spans="1:7">
      <c r="A259" s="13" t="s">
        <v>2704</v>
      </c>
      <c r="B259" s="4" t="s">
        <v>745</v>
      </c>
      <c r="C259" s="7" t="s">
        <v>866</v>
      </c>
      <c r="D259" s="7" t="s">
        <v>1850</v>
      </c>
      <c r="E259" s="8">
        <v>0.7</v>
      </c>
      <c r="F259" s="37"/>
      <c r="G259" s="6">
        <v>295</v>
      </c>
    </row>
    <row r="260" spans="1:7">
      <c r="A260" s="13" t="s">
        <v>2705</v>
      </c>
      <c r="B260" s="4" t="s">
        <v>745</v>
      </c>
      <c r="C260" s="7" t="s">
        <v>866</v>
      </c>
      <c r="D260" s="7" t="s">
        <v>1849</v>
      </c>
      <c r="E260" s="8">
        <v>0.3</v>
      </c>
      <c r="F260" s="37"/>
      <c r="G260" s="6">
        <v>294</v>
      </c>
    </row>
    <row r="261" spans="1:7">
      <c r="A261" s="13" t="s">
        <v>2706</v>
      </c>
      <c r="B261" s="4" t="s">
        <v>745</v>
      </c>
      <c r="C261" s="7" t="s">
        <v>866</v>
      </c>
      <c r="D261" s="7" t="s">
        <v>1848</v>
      </c>
      <c r="E261" s="8">
        <v>0.4</v>
      </c>
      <c r="F261" s="37"/>
      <c r="G261" s="6">
        <v>293</v>
      </c>
    </row>
    <row r="262" spans="1:7">
      <c r="A262" s="13" t="s">
        <v>2707</v>
      </c>
      <c r="B262" s="4" t="s">
        <v>745</v>
      </c>
      <c r="C262" s="7" t="s">
        <v>866</v>
      </c>
      <c r="D262" s="7" t="s">
        <v>1847</v>
      </c>
      <c r="E262" s="8">
        <v>1.2</v>
      </c>
      <c r="F262" s="37"/>
      <c r="G262" s="6">
        <v>300</v>
      </c>
    </row>
    <row r="263" spans="1:7">
      <c r="A263" s="13" t="s">
        <v>2708</v>
      </c>
      <c r="B263" s="4" t="s">
        <v>745</v>
      </c>
      <c r="C263" s="7" t="s">
        <v>866</v>
      </c>
      <c r="D263" s="7" t="s">
        <v>1845</v>
      </c>
      <c r="E263" s="8">
        <v>0.7</v>
      </c>
      <c r="F263" s="37"/>
      <c r="G263" s="6">
        <v>296</v>
      </c>
    </row>
    <row r="264" spans="1:7">
      <c r="A264" s="13" t="s">
        <v>2709</v>
      </c>
      <c r="B264" s="4" t="s">
        <v>745</v>
      </c>
      <c r="C264" s="7" t="s">
        <v>866</v>
      </c>
      <c r="D264" s="7" t="s">
        <v>1846</v>
      </c>
      <c r="E264" s="8">
        <v>2.6</v>
      </c>
      <c r="F264" s="37"/>
      <c r="G264" s="6">
        <v>299</v>
      </c>
    </row>
    <row r="265" spans="1:7">
      <c r="A265" s="13" t="s">
        <v>2710</v>
      </c>
      <c r="B265" s="4" t="s">
        <v>745</v>
      </c>
      <c r="C265" s="7" t="s">
        <v>866</v>
      </c>
      <c r="D265" s="7" t="s">
        <v>1851</v>
      </c>
      <c r="E265" s="8">
        <v>1.7</v>
      </c>
      <c r="F265" s="37"/>
      <c r="G265" s="6">
        <v>297</v>
      </c>
    </row>
    <row r="266" spans="1:7">
      <c r="A266" s="13" t="s">
        <v>2711</v>
      </c>
      <c r="B266" s="4" t="s">
        <v>745</v>
      </c>
      <c r="C266" s="7" t="s">
        <v>866</v>
      </c>
      <c r="D266" s="7" t="s">
        <v>1852</v>
      </c>
      <c r="E266" s="8">
        <v>0.4</v>
      </c>
      <c r="F266" s="37"/>
      <c r="G266" s="6">
        <v>298</v>
      </c>
    </row>
    <row r="267" spans="1:7">
      <c r="A267" s="13" t="s">
        <v>2712</v>
      </c>
      <c r="B267" s="4" t="s">
        <v>745</v>
      </c>
      <c r="C267" s="7" t="s">
        <v>866</v>
      </c>
      <c r="D267" s="7" t="s">
        <v>1853</v>
      </c>
      <c r="E267" s="8">
        <v>0.5</v>
      </c>
      <c r="F267" s="37"/>
      <c r="G267" s="6">
        <v>301</v>
      </c>
    </row>
    <row r="268" spans="1:7">
      <c r="A268" s="13" t="s">
        <v>2713</v>
      </c>
      <c r="B268" s="4" t="s">
        <v>745</v>
      </c>
      <c r="C268" s="7" t="s">
        <v>866</v>
      </c>
      <c r="D268" s="7" t="s">
        <v>751</v>
      </c>
      <c r="E268" s="8">
        <v>0.9</v>
      </c>
      <c r="F268" s="37"/>
      <c r="G268" s="6">
        <v>292</v>
      </c>
    </row>
    <row r="269" spans="1:7">
      <c r="A269" s="13" t="s">
        <v>2714</v>
      </c>
      <c r="B269" s="4" t="s">
        <v>745</v>
      </c>
      <c r="C269" s="7" t="s">
        <v>757</v>
      </c>
      <c r="D269" s="7" t="s">
        <v>758</v>
      </c>
      <c r="E269" s="8">
        <v>0.7</v>
      </c>
      <c r="F269" s="37"/>
      <c r="G269" s="6">
        <v>348</v>
      </c>
    </row>
    <row r="270" spans="1:7">
      <c r="A270" s="13" t="s">
        <v>2715</v>
      </c>
      <c r="B270" s="4" t="s">
        <v>745</v>
      </c>
      <c r="C270" s="10" t="s">
        <v>760</v>
      </c>
      <c r="D270" s="7" t="s">
        <v>761</v>
      </c>
      <c r="E270" s="8">
        <v>1.5</v>
      </c>
      <c r="F270" s="37"/>
      <c r="G270" s="6">
        <v>360</v>
      </c>
    </row>
    <row r="271" spans="1:7">
      <c r="A271" s="13" t="s">
        <v>2716</v>
      </c>
      <c r="B271" s="4" t="s">
        <v>745</v>
      </c>
      <c r="C271" s="7" t="s">
        <v>871</v>
      </c>
      <c r="D271" s="7" t="s">
        <v>1845</v>
      </c>
      <c r="E271" s="8">
        <v>1.3</v>
      </c>
      <c r="F271" s="37"/>
      <c r="G271" s="6">
        <v>287</v>
      </c>
    </row>
    <row r="272" spans="1:7">
      <c r="A272" s="13" t="s">
        <v>2717</v>
      </c>
      <c r="B272" s="4" t="s">
        <v>745</v>
      </c>
      <c r="C272" s="7" t="s">
        <v>871</v>
      </c>
      <c r="D272" s="7" t="s">
        <v>751</v>
      </c>
      <c r="E272" s="8">
        <v>1.4</v>
      </c>
      <c r="F272" s="37"/>
      <c r="G272" s="6">
        <v>286</v>
      </c>
    </row>
    <row r="273" spans="1:7">
      <c r="A273" s="13" t="s">
        <v>2718</v>
      </c>
      <c r="B273" s="4" t="s">
        <v>745</v>
      </c>
      <c r="C273" s="7" t="s">
        <v>867</v>
      </c>
      <c r="D273" s="7" t="s">
        <v>751</v>
      </c>
      <c r="E273" s="8">
        <v>1.3</v>
      </c>
      <c r="F273" s="37"/>
      <c r="G273" s="6">
        <v>285</v>
      </c>
    </row>
    <row r="274" spans="1:7">
      <c r="A274" s="13" t="s">
        <v>2719</v>
      </c>
      <c r="B274" s="4" t="s">
        <v>745</v>
      </c>
      <c r="C274" s="10" t="s">
        <v>729</v>
      </c>
      <c r="D274" s="7" t="s">
        <v>1882</v>
      </c>
      <c r="E274" s="8">
        <v>1.3</v>
      </c>
      <c r="F274" s="37"/>
      <c r="G274" s="6">
        <v>332</v>
      </c>
    </row>
    <row r="275" spans="1:7">
      <c r="A275" s="13" t="s">
        <v>2720</v>
      </c>
      <c r="B275" s="4" t="s">
        <v>745</v>
      </c>
      <c r="C275" s="10" t="s">
        <v>872</v>
      </c>
      <c r="D275" s="7" t="s">
        <v>868</v>
      </c>
      <c r="E275" s="8">
        <v>1</v>
      </c>
      <c r="F275" s="37"/>
      <c r="G275" s="6">
        <v>317</v>
      </c>
    </row>
    <row r="276" spans="1:7">
      <c r="A276" s="13" t="s">
        <v>2721</v>
      </c>
      <c r="B276" s="4" t="s">
        <v>745</v>
      </c>
      <c r="C276" s="10" t="s">
        <v>872</v>
      </c>
      <c r="D276" s="7" t="s">
        <v>1856</v>
      </c>
      <c r="E276" s="8">
        <v>0.5</v>
      </c>
      <c r="F276" s="37"/>
      <c r="G276" s="6">
        <v>318</v>
      </c>
    </row>
    <row r="277" spans="1:7">
      <c r="A277" s="13" t="s">
        <v>2722</v>
      </c>
      <c r="B277" s="4" t="s">
        <v>745</v>
      </c>
      <c r="C277" s="7" t="s">
        <v>872</v>
      </c>
      <c r="D277" s="7" t="s">
        <v>751</v>
      </c>
      <c r="E277" s="8">
        <v>0.5</v>
      </c>
      <c r="F277" s="37"/>
      <c r="G277" s="6">
        <v>316</v>
      </c>
    </row>
    <row r="278" spans="1:7">
      <c r="A278" s="13" t="s">
        <v>2723</v>
      </c>
      <c r="B278" s="4" t="s">
        <v>745</v>
      </c>
      <c r="C278" s="7" t="s">
        <v>1828</v>
      </c>
      <c r="D278" s="7" t="s">
        <v>1859</v>
      </c>
      <c r="E278" s="8">
        <v>0.9</v>
      </c>
      <c r="F278" s="37"/>
      <c r="G278" s="6">
        <v>327</v>
      </c>
    </row>
    <row r="279" spans="1:7">
      <c r="A279" s="13" t="s">
        <v>2724</v>
      </c>
      <c r="B279" s="4" t="s">
        <v>745</v>
      </c>
      <c r="C279" s="7" t="s">
        <v>1828</v>
      </c>
      <c r="D279" s="7" t="s">
        <v>1858</v>
      </c>
      <c r="E279" s="8">
        <v>1.9</v>
      </c>
      <c r="F279" s="37"/>
      <c r="G279" s="6">
        <v>326</v>
      </c>
    </row>
    <row r="280" spans="1:7">
      <c r="A280" s="13" t="s">
        <v>2725</v>
      </c>
      <c r="B280" s="4" t="s">
        <v>745</v>
      </c>
      <c r="C280" s="7" t="s">
        <v>1828</v>
      </c>
      <c r="D280" s="7" t="s">
        <v>1860</v>
      </c>
      <c r="E280" s="8">
        <v>1.3</v>
      </c>
      <c r="F280" s="37"/>
      <c r="G280" s="6">
        <v>328</v>
      </c>
    </row>
    <row r="281" spans="1:7">
      <c r="A281" s="13" t="s">
        <v>2726</v>
      </c>
      <c r="B281" s="4" t="s">
        <v>745</v>
      </c>
      <c r="C281" s="7" t="s">
        <v>771</v>
      </c>
      <c r="D281" s="7" t="s">
        <v>1855</v>
      </c>
      <c r="E281" s="8">
        <v>1.4</v>
      </c>
      <c r="F281" s="37"/>
      <c r="G281" s="6">
        <v>310</v>
      </c>
    </row>
    <row r="282" spans="1:7">
      <c r="A282" s="13" t="s">
        <v>2727</v>
      </c>
      <c r="B282" s="4" t="s">
        <v>745</v>
      </c>
      <c r="C282" s="7" t="s">
        <v>771</v>
      </c>
      <c r="D282" s="7" t="s">
        <v>873</v>
      </c>
      <c r="E282" s="8">
        <v>2.1</v>
      </c>
      <c r="F282" s="37"/>
      <c r="G282" s="6">
        <v>311</v>
      </c>
    </row>
    <row r="283" spans="1:7">
      <c r="A283" s="13" t="s">
        <v>2728</v>
      </c>
      <c r="B283" s="4" t="s">
        <v>745</v>
      </c>
      <c r="C283" s="7" t="s">
        <v>771</v>
      </c>
      <c r="D283" s="7" t="s">
        <v>870</v>
      </c>
      <c r="E283" s="8">
        <v>1.3</v>
      </c>
      <c r="F283" s="37"/>
      <c r="G283" s="6">
        <v>308</v>
      </c>
    </row>
    <row r="284" spans="1:7">
      <c r="A284" s="13" t="s">
        <v>2729</v>
      </c>
      <c r="B284" s="4" t="s">
        <v>745</v>
      </c>
      <c r="C284" s="7" t="s">
        <v>771</v>
      </c>
      <c r="D284" s="7" t="s">
        <v>1854</v>
      </c>
      <c r="E284" s="8">
        <v>1.2</v>
      </c>
      <c r="F284" s="37"/>
      <c r="G284" s="6">
        <v>309</v>
      </c>
    </row>
    <row r="285" spans="1:7">
      <c r="A285" s="13" t="s">
        <v>2730</v>
      </c>
      <c r="B285" s="4" t="s">
        <v>745</v>
      </c>
      <c r="C285" s="7" t="s">
        <v>771</v>
      </c>
      <c r="D285" s="7" t="s">
        <v>1845</v>
      </c>
      <c r="E285" s="8">
        <v>1.3</v>
      </c>
      <c r="F285" s="37"/>
      <c r="G285" s="6">
        <v>307</v>
      </c>
    </row>
    <row r="286" spans="1:7">
      <c r="A286" s="13" t="s">
        <v>2731</v>
      </c>
      <c r="B286" s="4" t="s">
        <v>745</v>
      </c>
      <c r="C286" s="7" t="s">
        <v>771</v>
      </c>
      <c r="D286" s="7" t="s">
        <v>751</v>
      </c>
      <c r="E286" s="8">
        <v>0.9</v>
      </c>
      <c r="F286" s="37"/>
      <c r="G286" s="6">
        <v>306</v>
      </c>
    </row>
    <row r="287" spans="1:7">
      <c r="A287" s="13" t="s">
        <v>2732</v>
      </c>
      <c r="B287" s="4" t="s">
        <v>745</v>
      </c>
      <c r="C287" s="7" t="s">
        <v>731</v>
      </c>
      <c r="D287" s="7" t="s">
        <v>754</v>
      </c>
      <c r="E287" s="8">
        <v>1.1000000000000001</v>
      </c>
      <c r="F287" s="37"/>
      <c r="G287" s="6">
        <v>355</v>
      </c>
    </row>
    <row r="288" spans="1:7">
      <c r="A288" s="13" t="s">
        <v>2733</v>
      </c>
      <c r="B288" s="4" t="s">
        <v>745</v>
      </c>
      <c r="C288" s="7" t="s">
        <v>883</v>
      </c>
      <c r="D288" s="7" t="s">
        <v>751</v>
      </c>
      <c r="E288" s="8">
        <v>0.6</v>
      </c>
      <c r="F288" s="37"/>
      <c r="G288" s="6">
        <v>315</v>
      </c>
    </row>
    <row r="289" spans="1:7">
      <c r="A289" s="13" t="s">
        <v>2734</v>
      </c>
      <c r="B289" s="4" t="s">
        <v>745</v>
      </c>
      <c r="C289" s="7" t="s">
        <v>739</v>
      </c>
      <c r="D289" s="7" t="s">
        <v>751</v>
      </c>
      <c r="E289" s="8">
        <v>1.5</v>
      </c>
      <c r="F289" s="37"/>
      <c r="G289" s="6">
        <v>358</v>
      </c>
    </row>
    <row r="290" spans="1:7">
      <c r="A290" s="13" t="s">
        <v>2735</v>
      </c>
      <c r="B290" s="4" t="s">
        <v>745</v>
      </c>
      <c r="C290" s="7" t="s">
        <v>741</v>
      </c>
      <c r="D290" s="10" t="s">
        <v>751</v>
      </c>
      <c r="E290" s="8">
        <v>0</v>
      </c>
      <c r="F290" s="37"/>
      <c r="G290" s="6">
        <v>374</v>
      </c>
    </row>
    <row r="291" spans="1:7">
      <c r="A291" s="13" t="s">
        <v>2736</v>
      </c>
      <c r="B291" s="4" t="s">
        <v>745</v>
      </c>
      <c r="C291" s="7" t="s">
        <v>1829</v>
      </c>
      <c r="D291" s="7" t="s">
        <v>1861</v>
      </c>
      <c r="E291" s="8">
        <v>0.8</v>
      </c>
      <c r="F291" s="37"/>
      <c r="G291" s="6">
        <v>329</v>
      </c>
    </row>
    <row r="292" spans="1:7">
      <c r="A292" s="13" t="s">
        <v>2737</v>
      </c>
      <c r="B292" s="4" t="s">
        <v>745</v>
      </c>
      <c r="C292" s="7" t="s">
        <v>1829</v>
      </c>
      <c r="D292" s="7" t="s">
        <v>1880</v>
      </c>
      <c r="E292" s="8">
        <v>0.3</v>
      </c>
      <c r="F292" s="37"/>
      <c r="G292" s="6">
        <v>330</v>
      </c>
    </row>
    <row r="293" spans="1:7">
      <c r="A293" s="13" t="s">
        <v>2738</v>
      </c>
      <c r="B293" s="4" t="s">
        <v>745</v>
      </c>
      <c r="C293" s="7" t="s">
        <v>666</v>
      </c>
      <c r="D293" s="7" t="s">
        <v>751</v>
      </c>
      <c r="E293" s="8">
        <v>1.2</v>
      </c>
      <c r="F293" s="37"/>
      <c r="G293" s="6">
        <v>312</v>
      </c>
    </row>
    <row r="294" spans="1:7">
      <c r="A294" s="13" t="s">
        <v>2739</v>
      </c>
      <c r="B294" s="4" t="s">
        <v>745</v>
      </c>
      <c r="C294" s="7" t="s">
        <v>877</v>
      </c>
      <c r="D294" s="7" t="s">
        <v>772</v>
      </c>
      <c r="E294" s="8">
        <v>0.9</v>
      </c>
      <c r="F294" s="37"/>
      <c r="G294" s="6">
        <v>325</v>
      </c>
    </row>
    <row r="295" spans="1:7">
      <c r="A295" s="13" t="s">
        <v>2740</v>
      </c>
      <c r="B295" s="4" t="s">
        <v>745</v>
      </c>
      <c r="C295" s="7" t="s">
        <v>877</v>
      </c>
      <c r="D295" s="7" t="s">
        <v>880</v>
      </c>
      <c r="E295" s="8">
        <v>1.4</v>
      </c>
      <c r="F295" s="37"/>
      <c r="G295" s="6">
        <v>324</v>
      </c>
    </row>
    <row r="296" spans="1:7">
      <c r="A296" s="13" t="s">
        <v>2741</v>
      </c>
      <c r="B296" s="4" t="s">
        <v>745</v>
      </c>
      <c r="C296" s="7" t="s">
        <v>767</v>
      </c>
      <c r="D296" s="7" t="s">
        <v>875</v>
      </c>
      <c r="E296" s="8">
        <v>2.7</v>
      </c>
      <c r="F296" s="37"/>
      <c r="G296" s="6">
        <v>336</v>
      </c>
    </row>
    <row r="297" spans="1:7">
      <c r="A297" s="13" t="s">
        <v>2742</v>
      </c>
      <c r="B297" s="4" t="s">
        <v>745</v>
      </c>
      <c r="C297" s="7" t="s">
        <v>767</v>
      </c>
      <c r="D297" s="7" t="s">
        <v>876</v>
      </c>
      <c r="E297" s="8">
        <v>1.5</v>
      </c>
      <c r="F297" s="37"/>
      <c r="G297" s="6">
        <v>339</v>
      </c>
    </row>
    <row r="298" spans="1:7">
      <c r="A298" s="13" t="s">
        <v>2743</v>
      </c>
      <c r="B298" s="4" t="s">
        <v>745</v>
      </c>
      <c r="C298" s="7" t="s">
        <v>767</v>
      </c>
      <c r="D298" s="7" t="s">
        <v>884</v>
      </c>
      <c r="E298" s="8">
        <v>0.6</v>
      </c>
      <c r="F298" s="37"/>
      <c r="G298" s="6">
        <v>347</v>
      </c>
    </row>
    <row r="299" spans="1:7">
      <c r="A299" s="13" t="s">
        <v>2744</v>
      </c>
      <c r="B299" s="4" t="s">
        <v>745</v>
      </c>
      <c r="C299" s="7" t="s">
        <v>767</v>
      </c>
      <c r="D299" s="7" t="s">
        <v>782</v>
      </c>
      <c r="E299" s="8">
        <v>1.4</v>
      </c>
      <c r="F299" s="37"/>
      <c r="G299" s="6">
        <v>344</v>
      </c>
    </row>
    <row r="300" spans="1:7">
      <c r="A300" s="13" t="s">
        <v>2745</v>
      </c>
      <c r="B300" s="4" t="s">
        <v>745</v>
      </c>
      <c r="C300" s="7" t="s">
        <v>767</v>
      </c>
      <c r="D300" s="7" t="s">
        <v>775</v>
      </c>
      <c r="E300" s="8">
        <v>1</v>
      </c>
      <c r="F300" s="37"/>
      <c r="G300" s="6">
        <v>338</v>
      </c>
    </row>
    <row r="301" spans="1:7">
      <c r="A301" s="13" t="s">
        <v>2746</v>
      </c>
      <c r="B301" s="4" t="s">
        <v>745</v>
      </c>
      <c r="C301" s="7" t="s">
        <v>767</v>
      </c>
      <c r="D301" s="7" t="s">
        <v>1885</v>
      </c>
      <c r="E301" s="8">
        <v>0.6</v>
      </c>
      <c r="F301" s="37"/>
      <c r="G301" s="6">
        <v>343</v>
      </c>
    </row>
    <row r="302" spans="1:7">
      <c r="A302" s="13" t="s">
        <v>2747</v>
      </c>
      <c r="B302" s="4" t="s">
        <v>745</v>
      </c>
      <c r="C302" s="7" t="s">
        <v>767</v>
      </c>
      <c r="D302" s="7" t="s">
        <v>776</v>
      </c>
      <c r="E302" s="8">
        <v>2.2000000000000002</v>
      </c>
      <c r="F302" s="37"/>
      <c r="G302" s="6">
        <v>342</v>
      </c>
    </row>
    <row r="303" spans="1:7">
      <c r="A303" s="13" t="s">
        <v>2748</v>
      </c>
      <c r="B303" s="4" t="s">
        <v>745</v>
      </c>
      <c r="C303" s="7" t="s">
        <v>767</v>
      </c>
      <c r="D303" s="7" t="s">
        <v>777</v>
      </c>
      <c r="E303" s="8">
        <v>0.7</v>
      </c>
      <c r="F303" s="37"/>
      <c r="G303" s="6">
        <v>341</v>
      </c>
    </row>
    <row r="304" spans="1:7">
      <c r="A304" s="13" t="s">
        <v>2749</v>
      </c>
      <c r="B304" s="4" t="s">
        <v>745</v>
      </c>
      <c r="C304" s="7" t="s">
        <v>767</v>
      </c>
      <c r="D304" s="7" t="s">
        <v>614</v>
      </c>
      <c r="E304" s="8">
        <v>1.2</v>
      </c>
      <c r="F304" s="37"/>
      <c r="G304" s="6">
        <v>340</v>
      </c>
    </row>
    <row r="305" spans="1:7">
      <c r="A305" s="13" t="s">
        <v>2750</v>
      </c>
      <c r="B305" s="4" t="s">
        <v>745</v>
      </c>
      <c r="C305" s="7" t="s">
        <v>767</v>
      </c>
      <c r="D305" s="7" t="s">
        <v>778</v>
      </c>
      <c r="E305" s="8">
        <v>0.9</v>
      </c>
      <c r="F305" s="37"/>
      <c r="G305" s="6">
        <v>345</v>
      </c>
    </row>
    <row r="306" spans="1:7">
      <c r="A306" s="13" t="s">
        <v>2751</v>
      </c>
      <c r="B306" s="4" t="s">
        <v>745</v>
      </c>
      <c r="C306" s="7" t="s">
        <v>767</v>
      </c>
      <c r="D306" s="7" t="s">
        <v>779</v>
      </c>
      <c r="E306" s="8">
        <v>0.4</v>
      </c>
      <c r="F306" s="37"/>
      <c r="G306" s="6">
        <v>346</v>
      </c>
    </row>
    <row r="307" spans="1:7">
      <c r="A307" s="13" t="s">
        <v>2752</v>
      </c>
      <c r="B307" s="4" t="s">
        <v>745</v>
      </c>
      <c r="C307" s="7" t="s">
        <v>767</v>
      </c>
      <c r="D307" s="7" t="s">
        <v>881</v>
      </c>
      <c r="E307" s="8">
        <v>0.8</v>
      </c>
      <c r="F307" s="37"/>
      <c r="G307" s="6">
        <v>337</v>
      </c>
    </row>
    <row r="308" spans="1:7">
      <c r="A308" s="13" t="s">
        <v>2753</v>
      </c>
      <c r="B308" s="4" t="s">
        <v>745</v>
      </c>
      <c r="C308" s="10" t="s">
        <v>752</v>
      </c>
      <c r="D308" s="7" t="s">
        <v>753</v>
      </c>
      <c r="E308" s="8">
        <v>1.1000000000000001</v>
      </c>
      <c r="F308" s="37"/>
      <c r="G308" s="6">
        <v>354</v>
      </c>
    </row>
    <row r="309" spans="1:7">
      <c r="A309" s="13" t="s">
        <v>2754</v>
      </c>
      <c r="B309" s="4" t="s">
        <v>745</v>
      </c>
      <c r="C309" s="7" t="s">
        <v>1827</v>
      </c>
      <c r="D309" s="7" t="s">
        <v>1857</v>
      </c>
      <c r="E309" s="8">
        <v>0.8</v>
      </c>
      <c r="F309" s="37"/>
      <c r="G309" s="6">
        <v>323</v>
      </c>
    </row>
    <row r="310" spans="1:7">
      <c r="A310" s="13" t="s">
        <v>2755</v>
      </c>
      <c r="B310" s="4" t="s">
        <v>745</v>
      </c>
      <c r="C310" s="7" t="s">
        <v>1827</v>
      </c>
      <c r="D310" s="7" t="s">
        <v>751</v>
      </c>
      <c r="E310" s="8">
        <v>0.3</v>
      </c>
      <c r="F310" s="37"/>
      <c r="G310" s="6">
        <v>322</v>
      </c>
    </row>
    <row r="311" spans="1:7">
      <c r="A311" s="13" t="s">
        <v>2756</v>
      </c>
      <c r="B311" s="4" t="s">
        <v>745</v>
      </c>
      <c r="C311" s="7" t="s">
        <v>773</v>
      </c>
      <c r="D311" s="7" t="s">
        <v>751</v>
      </c>
      <c r="E311" s="8">
        <v>1.4</v>
      </c>
      <c r="F311" s="37"/>
      <c r="G311" s="6">
        <v>313</v>
      </c>
    </row>
    <row r="312" spans="1:7">
      <c r="A312" s="13" t="s">
        <v>2757</v>
      </c>
      <c r="B312" s="4" t="s">
        <v>745</v>
      </c>
      <c r="C312" s="7" t="s">
        <v>732</v>
      </c>
      <c r="D312" s="7" t="s">
        <v>1883</v>
      </c>
      <c r="E312" s="8">
        <v>1.1000000000000001</v>
      </c>
      <c r="F312" s="37"/>
      <c r="G312" s="6">
        <v>333</v>
      </c>
    </row>
    <row r="313" spans="1:7">
      <c r="A313" s="13" t="s">
        <v>2758</v>
      </c>
      <c r="B313" s="4" t="s">
        <v>745</v>
      </c>
      <c r="C313" s="7" t="s">
        <v>732</v>
      </c>
      <c r="D313" s="7" t="s">
        <v>885</v>
      </c>
      <c r="E313" s="8">
        <v>1.2</v>
      </c>
      <c r="F313" s="37"/>
      <c r="G313" s="6">
        <v>335</v>
      </c>
    </row>
    <row r="314" spans="1:7">
      <c r="A314" s="13" t="s">
        <v>2759</v>
      </c>
      <c r="B314" s="4" t="s">
        <v>745</v>
      </c>
      <c r="C314" s="7" t="s">
        <v>732</v>
      </c>
      <c r="D314" s="7" t="s">
        <v>1884</v>
      </c>
      <c r="E314" s="8">
        <v>1.7</v>
      </c>
      <c r="F314" s="37"/>
      <c r="G314" s="6">
        <v>334</v>
      </c>
    </row>
    <row r="315" spans="1:7">
      <c r="A315" s="13" t="s">
        <v>2760</v>
      </c>
      <c r="B315" s="4" t="s">
        <v>745</v>
      </c>
      <c r="C315" s="10" t="s">
        <v>774</v>
      </c>
      <c r="D315" s="7" t="s">
        <v>870</v>
      </c>
      <c r="E315" s="8">
        <v>1.1000000000000001</v>
      </c>
      <c r="F315" s="37"/>
      <c r="G315" s="6">
        <v>289</v>
      </c>
    </row>
    <row r="316" spans="1:7">
      <c r="A316" s="13" t="s">
        <v>2761</v>
      </c>
      <c r="B316" s="4" t="s">
        <v>745</v>
      </c>
      <c r="C316" s="10" t="s">
        <v>774</v>
      </c>
      <c r="D316" s="7" t="s">
        <v>1847</v>
      </c>
      <c r="E316" s="8">
        <v>1.1000000000000001</v>
      </c>
      <c r="F316" s="37"/>
      <c r="G316" s="6">
        <v>291</v>
      </c>
    </row>
    <row r="317" spans="1:7">
      <c r="A317" s="13" t="s">
        <v>2762</v>
      </c>
      <c r="B317" s="4" t="s">
        <v>745</v>
      </c>
      <c r="C317" s="10" t="s">
        <v>774</v>
      </c>
      <c r="D317" s="7" t="s">
        <v>1846</v>
      </c>
      <c r="E317" s="8">
        <v>3.3</v>
      </c>
      <c r="F317" s="37"/>
      <c r="G317" s="6">
        <v>290</v>
      </c>
    </row>
    <row r="318" spans="1:7">
      <c r="A318" s="13" t="s">
        <v>2763</v>
      </c>
      <c r="B318" s="4" t="s">
        <v>745</v>
      </c>
      <c r="C318" s="7" t="s">
        <v>774</v>
      </c>
      <c r="D318" s="7" t="s">
        <v>751</v>
      </c>
      <c r="E318" s="8">
        <v>1.3</v>
      </c>
      <c r="F318" s="37"/>
      <c r="G318" s="6">
        <v>288</v>
      </c>
    </row>
    <row r="319" spans="1:7">
      <c r="A319" s="13" t="s">
        <v>2764</v>
      </c>
      <c r="B319" s="4" t="s">
        <v>745</v>
      </c>
      <c r="C319" s="7" t="s">
        <v>879</v>
      </c>
      <c r="D319" s="7" t="s">
        <v>868</v>
      </c>
      <c r="E319" s="8">
        <v>0.8</v>
      </c>
      <c r="F319" s="37"/>
      <c r="G319" s="6">
        <v>305</v>
      </c>
    </row>
    <row r="320" spans="1:7">
      <c r="A320" s="13" t="s">
        <v>2765</v>
      </c>
      <c r="B320" s="4" t="s">
        <v>745</v>
      </c>
      <c r="C320" s="7" t="s">
        <v>879</v>
      </c>
      <c r="D320" s="7" t="s">
        <v>751</v>
      </c>
      <c r="E320" s="8">
        <v>1.2</v>
      </c>
      <c r="F320" s="37"/>
      <c r="G320" s="6">
        <v>304</v>
      </c>
    </row>
    <row r="321" spans="1:7">
      <c r="A321" s="13" t="s">
        <v>2766</v>
      </c>
      <c r="B321" s="4" t="s">
        <v>745</v>
      </c>
      <c r="C321" s="7" t="s">
        <v>1878</v>
      </c>
      <c r="D321" s="7" t="s">
        <v>1889</v>
      </c>
      <c r="E321" s="8">
        <v>2.1</v>
      </c>
      <c r="F321" s="37"/>
      <c r="G321" s="6">
        <v>351</v>
      </c>
    </row>
    <row r="322" spans="1:7">
      <c r="A322" s="13" t="s">
        <v>2767</v>
      </c>
      <c r="B322" s="4" t="s">
        <v>745</v>
      </c>
      <c r="C322" s="7" t="s">
        <v>1878</v>
      </c>
      <c r="D322" s="7" t="s">
        <v>751</v>
      </c>
      <c r="E322" s="8">
        <v>0.5</v>
      </c>
      <c r="F322" s="37"/>
      <c r="G322" s="6">
        <v>353</v>
      </c>
    </row>
    <row r="323" spans="1:7">
      <c r="A323" s="13" t="s">
        <v>2767</v>
      </c>
      <c r="B323" s="4" t="s">
        <v>745</v>
      </c>
      <c r="C323" s="7" t="s">
        <v>1878</v>
      </c>
      <c r="D323" s="7" t="s">
        <v>751</v>
      </c>
      <c r="E323" s="8">
        <v>1.2</v>
      </c>
      <c r="F323" s="37"/>
      <c r="G323" s="6">
        <v>352</v>
      </c>
    </row>
    <row r="324" spans="1:7">
      <c r="A324" s="13" t="s">
        <v>2768</v>
      </c>
      <c r="B324" s="4" t="s">
        <v>745</v>
      </c>
      <c r="C324" s="7" t="s">
        <v>1878</v>
      </c>
      <c r="D324" s="7" t="s">
        <v>1888</v>
      </c>
      <c r="E324" s="8">
        <v>1.7</v>
      </c>
      <c r="F324" s="37"/>
      <c r="G324" s="6">
        <v>350</v>
      </c>
    </row>
    <row r="325" spans="1:7">
      <c r="A325" s="13" t="s">
        <v>2769</v>
      </c>
      <c r="B325" s="4" t="s">
        <v>745</v>
      </c>
      <c r="C325" s="7" t="s">
        <v>1878</v>
      </c>
      <c r="D325" s="7" t="s">
        <v>1887</v>
      </c>
      <c r="E325" s="8">
        <v>1.2</v>
      </c>
      <c r="F325" s="37"/>
      <c r="G325" s="6">
        <v>349</v>
      </c>
    </row>
    <row r="326" spans="1:7">
      <c r="A326" s="13" t="s">
        <v>2770</v>
      </c>
      <c r="B326" s="4" t="s">
        <v>745</v>
      </c>
      <c r="C326" s="7" t="s">
        <v>1839</v>
      </c>
      <c r="D326" s="7" t="s">
        <v>1892</v>
      </c>
      <c r="E326" s="8">
        <v>1</v>
      </c>
      <c r="F326" s="37"/>
      <c r="G326" s="6">
        <v>356</v>
      </c>
    </row>
    <row r="327" spans="1:7">
      <c r="A327" s="13" t="s">
        <v>2771</v>
      </c>
      <c r="B327" s="4" t="s">
        <v>745</v>
      </c>
      <c r="C327" s="7" t="s">
        <v>1839</v>
      </c>
      <c r="D327" s="7" t="s">
        <v>1893</v>
      </c>
      <c r="E327" s="8">
        <v>1.7</v>
      </c>
      <c r="F327" s="37"/>
      <c r="G327" s="6">
        <v>357</v>
      </c>
    </row>
    <row r="328" spans="1:7">
      <c r="A328" s="13" t="s">
        <v>2772</v>
      </c>
      <c r="B328" s="4" t="s">
        <v>745</v>
      </c>
      <c r="C328" s="7" t="s">
        <v>882</v>
      </c>
      <c r="D328" s="7" t="s">
        <v>751</v>
      </c>
      <c r="E328" s="8">
        <v>1.1000000000000001</v>
      </c>
      <c r="F328" s="37"/>
      <c r="G328" s="6">
        <v>283</v>
      </c>
    </row>
    <row r="329" spans="1:7">
      <c r="A329" s="13" t="s">
        <v>2773</v>
      </c>
      <c r="B329" s="4" t="s">
        <v>745</v>
      </c>
      <c r="C329" s="7" t="s">
        <v>1008</v>
      </c>
      <c r="D329" s="7" t="s">
        <v>751</v>
      </c>
      <c r="E329" s="8">
        <v>1.1000000000000001</v>
      </c>
      <c r="F329" s="37"/>
      <c r="G329" s="6">
        <v>284</v>
      </c>
    </row>
    <row r="330" spans="1:7">
      <c r="A330" s="13" t="s">
        <v>2774</v>
      </c>
      <c r="B330" s="4" t="s">
        <v>745</v>
      </c>
      <c r="C330" s="10" t="s">
        <v>735</v>
      </c>
      <c r="D330" s="7" t="s">
        <v>759</v>
      </c>
      <c r="E330" s="8">
        <v>0.2</v>
      </c>
      <c r="F330" s="37"/>
      <c r="G330" s="6">
        <v>370</v>
      </c>
    </row>
    <row r="331" spans="1:7">
      <c r="A331" s="13" t="s">
        <v>2775</v>
      </c>
      <c r="B331" s="4" t="s">
        <v>745</v>
      </c>
      <c r="C331" s="10" t="s">
        <v>738</v>
      </c>
      <c r="D331" s="7" t="s">
        <v>1881</v>
      </c>
      <c r="E331" s="8">
        <v>1.2</v>
      </c>
      <c r="F331" s="37"/>
      <c r="G331" s="6">
        <v>331</v>
      </c>
    </row>
    <row r="332" spans="1:7">
      <c r="A332" s="13" t="s">
        <v>2776</v>
      </c>
      <c r="B332" s="4" t="s">
        <v>745</v>
      </c>
      <c r="C332" s="7" t="s">
        <v>1879</v>
      </c>
      <c r="D332" s="7" t="s">
        <v>1895</v>
      </c>
      <c r="E332" s="8">
        <v>0.9</v>
      </c>
      <c r="F332" s="37"/>
      <c r="G332" s="6">
        <v>362</v>
      </c>
    </row>
    <row r="333" spans="1:7">
      <c r="A333" s="13" t="s">
        <v>2777</v>
      </c>
      <c r="B333" s="4" t="s">
        <v>745</v>
      </c>
      <c r="C333" s="7" t="s">
        <v>1879</v>
      </c>
      <c r="D333" s="7" t="s">
        <v>1894</v>
      </c>
      <c r="E333" s="8">
        <v>2.4</v>
      </c>
      <c r="F333" s="37"/>
      <c r="G333" s="6">
        <v>361</v>
      </c>
    </row>
    <row r="334" spans="1:7">
      <c r="A334" s="13" t="s">
        <v>2778</v>
      </c>
      <c r="B334" s="4" t="s">
        <v>745</v>
      </c>
      <c r="C334" s="7" t="s">
        <v>886</v>
      </c>
      <c r="D334" s="7" t="s">
        <v>751</v>
      </c>
      <c r="E334" s="8">
        <v>0.9</v>
      </c>
      <c r="F334" s="37"/>
      <c r="G334" s="6">
        <v>314</v>
      </c>
    </row>
    <row r="335" spans="1:7">
      <c r="A335" s="13" t="s">
        <v>2779</v>
      </c>
      <c r="B335" s="4" t="s">
        <v>745</v>
      </c>
      <c r="C335" s="7" t="s">
        <v>755</v>
      </c>
      <c r="D335" s="7" t="s">
        <v>874</v>
      </c>
      <c r="E335" s="8">
        <v>1.7</v>
      </c>
      <c r="F335" s="37"/>
      <c r="G335" s="6">
        <v>364</v>
      </c>
    </row>
    <row r="336" spans="1:7">
      <c r="A336" s="13" t="s">
        <v>2780</v>
      </c>
      <c r="B336" s="4" t="s">
        <v>745</v>
      </c>
      <c r="C336" s="7" t="s">
        <v>755</v>
      </c>
      <c r="D336" s="7" t="s">
        <v>781</v>
      </c>
      <c r="E336" s="8">
        <v>1.7</v>
      </c>
      <c r="F336" s="37"/>
      <c r="G336" s="6">
        <v>363</v>
      </c>
    </row>
    <row r="337" spans="1:7">
      <c r="A337" s="13" t="s">
        <v>2781</v>
      </c>
      <c r="B337" s="4" t="s">
        <v>745</v>
      </c>
      <c r="C337" s="7" t="s">
        <v>1843</v>
      </c>
      <c r="D337" s="7" t="s">
        <v>1897</v>
      </c>
      <c r="E337" s="8">
        <v>2.2999999999999998</v>
      </c>
      <c r="F337" s="37"/>
      <c r="G337" s="6">
        <v>366</v>
      </c>
    </row>
    <row r="338" spans="1:7">
      <c r="A338" s="13" t="s">
        <v>2782</v>
      </c>
      <c r="B338" s="4" t="s">
        <v>745</v>
      </c>
      <c r="C338" s="7" t="s">
        <v>1843</v>
      </c>
      <c r="D338" s="7" t="s">
        <v>1898</v>
      </c>
      <c r="E338" s="8">
        <v>1.4</v>
      </c>
      <c r="F338" s="37"/>
      <c r="G338" s="6">
        <v>367</v>
      </c>
    </row>
    <row r="339" spans="1:7">
      <c r="A339" s="13" t="s">
        <v>2783</v>
      </c>
      <c r="B339" s="4" t="s">
        <v>745</v>
      </c>
      <c r="C339" s="7" t="s">
        <v>1843</v>
      </c>
      <c r="D339" s="7" t="s">
        <v>1896</v>
      </c>
      <c r="E339" s="8">
        <v>2.7</v>
      </c>
      <c r="F339" s="37"/>
      <c r="G339" s="6">
        <v>365</v>
      </c>
    </row>
    <row r="340" spans="1:7">
      <c r="A340" s="13" t="s">
        <v>2784</v>
      </c>
      <c r="B340" s="4" t="s">
        <v>745</v>
      </c>
      <c r="C340" s="7" t="s">
        <v>887</v>
      </c>
      <c r="D340" s="7" t="s">
        <v>751</v>
      </c>
      <c r="E340" s="8">
        <v>0.6</v>
      </c>
      <c r="F340" s="37"/>
      <c r="G340" s="6">
        <v>319</v>
      </c>
    </row>
    <row r="341" spans="1:7">
      <c r="A341" s="13" t="s">
        <v>2785</v>
      </c>
      <c r="B341" s="4" t="s">
        <v>745</v>
      </c>
      <c r="C341" s="7" t="s">
        <v>606</v>
      </c>
      <c r="D341" s="7" t="s">
        <v>1900</v>
      </c>
      <c r="E341" s="8">
        <v>1</v>
      </c>
      <c r="F341" s="37"/>
      <c r="G341" s="6">
        <v>372</v>
      </c>
    </row>
    <row r="342" spans="1:7">
      <c r="A342" s="13" t="s">
        <v>2786</v>
      </c>
      <c r="B342" s="4" t="s">
        <v>745</v>
      </c>
      <c r="C342" s="7" t="s">
        <v>606</v>
      </c>
      <c r="D342" s="7" t="s">
        <v>1899</v>
      </c>
      <c r="E342" s="8">
        <v>0.6</v>
      </c>
      <c r="F342" s="37"/>
      <c r="G342" s="6">
        <v>371</v>
      </c>
    </row>
    <row r="343" spans="1:7">
      <c r="A343" s="13" t="s">
        <v>2787</v>
      </c>
      <c r="B343" s="4" t="s">
        <v>745</v>
      </c>
      <c r="C343" s="7" t="s">
        <v>606</v>
      </c>
      <c r="D343" s="7" t="s">
        <v>1901</v>
      </c>
      <c r="E343" s="8">
        <v>1.5</v>
      </c>
      <c r="F343" s="37"/>
      <c r="G343" s="6">
        <v>373</v>
      </c>
    </row>
    <row r="344" spans="1:7">
      <c r="A344" s="13" t="s">
        <v>2788</v>
      </c>
      <c r="B344" s="4" t="s">
        <v>745</v>
      </c>
      <c r="C344" s="7" t="s">
        <v>769</v>
      </c>
      <c r="D344" s="7" t="s">
        <v>878</v>
      </c>
      <c r="E344" s="8">
        <v>1.4</v>
      </c>
      <c r="F344" s="37"/>
      <c r="G344" s="6">
        <v>368</v>
      </c>
    </row>
    <row r="345" spans="1:7">
      <c r="A345" s="13" t="s">
        <v>2789</v>
      </c>
      <c r="B345" s="4" t="s">
        <v>745</v>
      </c>
      <c r="C345" s="7" t="s">
        <v>769</v>
      </c>
      <c r="D345" s="7" t="s">
        <v>869</v>
      </c>
      <c r="E345" s="8">
        <v>0.9</v>
      </c>
      <c r="F345" s="37"/>
      <c r="G345" s="6">
        <v>369</v>
      </c>
    </row>
    <row r="346" spans="1:7">
      <c r="A346" s="13" t="s">
        <v>2790</v>
      </c>
      <c r="B346" s="4" t="s">
        <v>745</v>
      </c>
      <c r="C346" s="10" t="s">
        <v>749</v>
      </c>
      <c r="D346" s="7" t="s">
        <v>728</v>
      </c>
      <c r="E346" s="8">
        <v>0.9</v>
      </c>
      <c r="F346" s="37"/>
      <c r="G346" s="6">
        <v>251</v>
      </c>
    </row>
    <row r="347" spans="1:7">
      <c r="A347" s="13" t="s">
        <v>2791</v>
      </c>
      <c r="B347" s="4" t="s">
        <v>745</v>
      </c>
      <c r="C347" s="10" t="s">
        <v>749</v>
      </c>
      <c r="D347" s="7" t="s">
        <v>729</v>
      </c>
      <c r="E347" s="8">
        <v>1.2</v>
      </c>
      <c r="F347" s="37"/>
      <c r="G347" s="6">
        <v>252</v>
      </c>
    </row>
    <row r="348" spans="1:7">
      <c r="A348" s="13" t="s">
        <v>2792</v>
      </c>
      <c r="B348" s="4" t="s">
        <v>745</v>
      </c>
      <c r="C348" s="10" t="s">
        <v>749</v>
      </c>
      <c r="D348" s="7" t="s">
        <v>730</v>
      </c>
      <c r="E348" s="8">
        <v>1.2</v>
      </c>
      <c r="F348" s="37"/>
      <c r="G348" s="6">
        <v>253</v>
      </c>
    </row>
    <row r="349" spans="1:7">
      <c r="A349" s="13" t="s">
        <v>2793</v>
      </c>
      <c r="B349" s="4" t="s">
        <v>745</v>
      </c>
      <c r="C349" s="10" t="s">
        <v>749</v>
      </c>
      <c r="D349" s="7" t="s">
        <v>1830</v>
      </c>
      <c r="E349" s="8">
        <v>1.3</v>
      </c>
      <c r="F349" s="37"/>
      <c r="G349" s="6">
        <v>254</v>
      </c>
    </row>
    <row r="350" spans="1:7">
      <c r="A350" s="13" t="s">
        <v>2794</v>
      </c>
      <c r="B350" s="4" t="s">
        <v>745</v>
      </c>
      <c r="C350" s="10" t="s">
        <v>749</v>
      </c>
      <c r="D350" s="7" t="s">
        <v>1831</v>
      </c>
      <c r="E350" s="8">
        <v>1.4</v>
      </c>
      <c r="F350" s="37"/>
      <c r="G350" s="6">
        <v>255</v>
      </c>
    </row>
    <row r="351" spans="1:7">
      <c r="A351" s="13" t="s">
        <v>2795</v>
      </c>
      <c r="B351" s="4" t="s">
        <v>745</v>
      </c>
      <c r="C351" s="10" t="s">
        <v>749</v>
      </c>
      <c r="D351" s="7" t="s">
        <v>1832</v>
      </c>
      <c r="E351" s="8">
        <v>1.6</v>
      </c>
      <c r="F351" s="37"/>
      <c r="G351" s="6">
        <v>256</v>
      </c>
    </row>
    <row r="352" spans="1:7">
      <c r="A352" s="13" t="s">
        <v>2796</v>
      </c>
      <c r="B352" s="4" t="s">
        <v>745</v>
      </c>
      <c r="C352" s="10" t="s">
        <v>749</v>
      </c>
      <c r="D352" s="7" t="s">
        <v>731</v>
      </c>
      <c r="E352" s="8">
        <v>1</v>
      </c>
      <c r="F352" s="37"/>
      <c r="G352" s="6">
        <v>257</v>
      </c>
    </row>
    <row r="353" spans="1:7">
      <c r="A353" s="13" t="s">
        <v>2797</v>
      </c>
      <c r="B353" s="4" t="s">
        <v>745</v>
      </c>
      <c r="C353" s="10" t="s">
        <v>749</v>
      </c>
      <c r="D353" s="7" t="s">
        <v>1833</v>
      </c>
      <c r="E353" s="8">
        <v>1</v>
      </c>
      <c r="F353" s="37"/>
      <c r="G353" s="6">
        <v>258</v>
      </c>
    </row>
    <row r="354" spans="1:7">
      <c r="A354" s="13" t="s">
        <v>2798</v>
      </c>
      <c r="B354" s="4" t="s">
        <v>745</v>
      </c>
      <c r="C354" s="10" t="s">
        <v>749</v>
      </c>
      <c r="D354" s="7" t="s">
        <v>1834</v>
      </c>
      <c r="E354" s="8">
        <v>1.1000000000000001</v>
      </c>
      <c r="F354" s="37"/>
      <c r="G354" s="6">
        <v>259</v>
      </c>
    </row>
    <row r="355" spans="1:7">
      <c r="A355" s="13" t="s">
        <v>2799</v>
      </c>
      <c r="B355" s="4" t="s">
        <v>745</v>
      </c>
      <c r="C355" s="10" t="s">
        <v>749</v>
      </c>
      <c r="D355" s="7" t="s">
        <v>1835</v>
      </c>
      <c r="E355" s="8">
        <v>1</v>
      </c>
      <c r="F355" s="37"/>
      <c r="G355" s="6">
        <v>260</v>
      </c>
    </row>
    <row r="356" spans="1:7">
      <c r="A356" s="13" t="s">
        <v>2800</v>
      </c>
      <c r="B356" s="4" t="s">
        <v>745</v>
      </c>
      <c r="C356" s="10" t="s">
        <v>749</v>
      </c>
      <c r="D356" s="7" t="s">
        <v>767</v>
      </c>
      <c r="E356" s="8">
        <v>1.2</v>
      </c>
      <c r="F356" s="37"/>
      <c r="G356" s="6">
        <v>261</v>
      </c>
    </row>
    <row r="357" spans="1:7">
      <c r="A357" s="13" t="s">
        <v>2801</v>
      </c>
      <c r="B357" s="4" t="s">
        <v>745</v>
      </c>
      <c r="C357" s="10" t="s">
        <v>749</v>
      </c>
      <c r="D357" s="7" t="s">
        <v>1836</v>
      </c>
      <c r="E357" s="8">
        <v>1</v>
      </c>
      <c r="F357" s="37"/>
      <c r="G357" s="6">
        <v>262</v>
      </c>
    </row>
    <row r="358" spans="1:7">
      <c r="A358" s="13" t="s">
        <v>2802</v>
      </c>
      <c r="B358" s="4" t="s">
        <v>745</v>
      </c>
      <c r="C358" s="10" t="s">
        <v>749</v>
      </c>
      <c r="D358" s="7" t="s">
        <v>732</v>
      </c>
      <c r="E358" s="8">
        <v>1.3</v>
      </c>
      <c r="F358" s="37"/>
      <c r="G358" s="6">
        <v>263</v>
      </c>
    </row>
    <row r="359" spans="1:7">
      <c r="A359" s="13" t="s">
        <v>2803</v>
      </c>
      <c r="B359" s="4" t="s">
        <v>745</v>
      </c>
      <c r="C359" s="10" t="s">
        <v>749</v>
      </c>
      <c r="D359" s="7" t="s">
        <v>733</v>
      </c>
      <c r="E359" s="8">
        <v>1.3</v>
      </c>
      <c r="F359" s="37"/>
      <c r="G359" s="6">
        <v>264</v>
      </c>
    </row>
    <row r="360" spans="1:7">
      <c r="A360" s="13" t="s">
        <v>2804</v>
      </c>
      <c r="B360" s="4" t="s">
        <v>745</v>
      </c>
      <c r="C360" s="10" t="s">
        <v>749</v>
      </c>
      <c r="D360" s="7" t="s">
        <v>1837</v>
      </c>
      <c r="E360" s="8">
        <v>1</v>
      </c>
      <c r="F360" s="37"/>
      <c r="G360" s="6">
        <v>265</v>
      </c>
    </row>
    <row r="361" spans="1:7">
      <c r="A361" s="13" t="s">
        <v>2805</v>
      </c>
      <c r="B361" s="4" t="s">
        <v>745</v>
      </c>
      <c r="C361" s="10" t="s">
        <v>749</v>
      </c>
      <c r="D361" s="7" t="s">
        <v>1838</v>
      </c>
      <c r="E361" s="8">
        <v>1.2</v>
      </c>
      <c r="F361" s="37"/>
      <c r="G361" s="6">
        <v>266</v>
      </c>
    </row>
    <row r="362" spans="1:7">
      <c r="A362" s="13" t="s">
        <v>2806</v>
      </c>
      <c r="B362" s="4" t="s">
        <v>745</v>
      </c>
      <c r="C362" s="10" t="s">
        <v>749</v>
      </c>
      <c r="D362" s="7" t="s">
        <v>734</v>
      </c>
      <c r="E362" s="8">
        <v>0.7</v>
      </c>
      <c r="F362" s="37"/>
      <c r="G362" s="6">
        <v>267</v>
      </c>
    </row>
    <row r="363" spans="1:7">
      <c r="A363" s="13" t="s">
        <v>2807</v>
      </c>
      <c r="B363" s="4" t="s">
        <v>745</v>
      </c>
      <c r="C363" s="10" t="s">
        <v>749</v>
      </c>
      <c r="D363" s="7" t="s">
        <v>1839</v>
      </c>
      <c r="E363" s="8">
        <v>1.1000000000000001</v>
      </c>
      <c r="F363" s="37"/>
      <c r="G363" s="6">
        <v>268</v>
      </c>
    </row>
    <row r="364" spans="1:7">
      <c r="A364" s="13" t="s">
        <v>2808</v>
      </c>
      <c r="B364" s="4" t="s">
        <v>745</v>
      </c>
      <c r="C364" s="10" t="s">
        <v>749</v>
      </c>
      <c r="D364" s="7" t="s">
        <v>750</v>
      </c>
      <c r="E364" s="8">
        <v>1</v>
      </c>
      <c r="F364" s="37"/>
      <c r="G364" s="6">
        <v>269</v>
      </c>
    </row>
    <row r="365" spans="1:7">
      <c r="A365" s="13" t="s">
        <v>2809</v>
      </c>
      <c r="B365" s="4" t="s">
        <v>745</v>
      </c>
      <c r="C365" s="10" t="s">
        <v>749</v>
      </c>
      <c r="D365" s="7" t="s">
        <v>735</v>
      </c>
      <c r="E365" s="8">
        <v>0.3</v>
      </c>
      <c r="F365" s="37"/>
      <c r="G365" s="6">
        <v>270</v>
      </c>
    </row>
    <row r="366" spans="1:7">
      <c r="A366" s="13" t="s">
        <v>2810</v>
      </c>
      <c r="B366" s="4" t="s">
        <v>745</v>
      </c>
      <c r="C366" s="10" t="s">
        <v>749</v>
      </c>
      <c r="D366" s="7" t="s">
        <v>736</v>
      </c>
      <c r="E366" s="8">
        <v>1</v>
      </c>
      <c r="F366" s="37"/>
      <c r="G366" s="6">
        <v>271</v>
      </c>
    </row>
    <row r="367" spans="1:7">
      <c r="A367" s="13" t="s">
        <v>2811</v>
      </c>
      <c r="B367" s="4" t="s">
        <v>745</v>
      </c>
      <c r="C367" s="10" t="s">
        <v>749</v>
      </c>
      <c r="D367" s="7" t="s">
        <v>1840</v>
      </c>
      <c r="E367" s="8">
        <v>1.6</v>
      </c>
      <c r="F367" s="37"/>
      <c r="G367" s="6">
        <v>272</v>
      </c>
    </row>
    <row r="368" spans="1:7">
      <c r="A368" s="13" t="s">
        <v>2812</v>
      </c>
      <c r="B368" s="4" t="s">
        <v>745</v>
      </c>
      <c r="C368" s="10" t="s">
        <v>749</v>
      </c>
      <c r="D368" s="7" t="s">
        <v>737</v>
      </c>
      <c r="E368" s="8">
        <v>1</v>
      </c>
      <c r="F368" s="37"/>
      <c r="G368" s="6">
        <v>273</v>
      </c>
    </row>
    <row r="369" spans="1:7">
      <c r="A369" s="13" t="s">
        <v>2813</v>
      </c>
      <c r="B369" s="4" t="s">
        <v>745</v>
      </c>
      <c r="C369" s="10" t="s">
        <v>749</v>
      </c>
      <c r="D369" s="7" t="s">
        <v>738</v>
      </c>
      <c r="E369" s="8">
        <v>1.1000000000000001</v>
      </c>
      <c r="F369" s="37"/>
      <c r="G369" s="6">
        <v>274</v>
      </c>
    </row>
    <row r="370" spans="1:7">
      <c r="A370" s="13" t="s">
        <v>2814</v>
      </c>
      <c r="B370" s="4" t="s">
        <v>745</v>
      </c>
      <c r="C370" s="10" t="s">
        <v>749</v>
      </c>
      <c r="D370" s="7" t="s">
        <v>1841</v>
      </c>
      <c r="E370" s="8">
        <v>1.3</v>
      </c>
      <c r="F370" s="37"/>
      <c r="G370" s="6">
        <v>275</v>
      </c>
    </row>
    <row r="371" spans="1:7">
      <c r="A371" s="13" t="s">
        <v>2815</v>
      </c>
      <c r="B371" s="4" t="s">
        <v>745</v>
      </c>
      <c r="C371" s="10" t="s">
        <v>749</v>
      </c>
      <c r="D371" s="7" t="s">
        <v>766</v>
      </c>
      <c r="E371" s="8">
        <v>1.5</v>
      </c>
      <c r="F371" s="37"/>
      <c r="G371" s="6">
        <v>276</v>
      </c>
    </row>
    <row r="372" spans="1:7">
      <c r="A372" s="13" t="s">
        <v>2816</v>
      </c>
      <c r="B372" s="4" t="s">
        <v>745</v>
      </c>
      <c r="C372" s="10" t="s">
        <v>749</v>
      </c>
      <c r="D372" s="7" t="s">
        <v>1842</v>
      </c>
      <c r="E372" s="8">
        <v>1.2</v>
      </c>
      <c r="F372" s="37"/>
      <c r="G372" s="6">
        <v>277</v>
      </c>
    </row>
    <row r="373" spans="1:7">
      <c r="A373" s="13" t="s">
        <v>2817</v>
      </c>
      <c r="B373" s="4" t="s">
        <v>745</v>
      </c>
      <c r="C373" s="10" t="s">
        <v>749</v>
      </c>
      <c r="D373" s="7" t="s">
        <v>1843</v>
      </c>
      <c r="E373" s="8">
        <v>1.1000000000000001</v>
      </c>
      <c r="F373" s="37"/>
      <c r="G373" s="6">
        <v>278</v>
      </c>
    </row>
    <row r="374" spans="1:7">
      <c r="A374" s="13" t="s">
        <v>2818</v>
      </c>
      <c r="B374" s="4" t="s">
        <v>745</v>
      </c>
      <c r="C374" s="10" t="s">
        <v>749</v>
      </c>
      <c r="D374" s="7" t="s">
        <v>1844</v>
      </c>
      <c r="E374" s="8">
        <v>1.1000000000000001</v>
      </c>
      <c r="F374" s="37"/>
      <c r="G374" s="6">
        <v>279</v>
      </c>
    </row>
    <row r="375" spans="1:7">
      <c r="A375" s="13" t="s">
        <v>2819</v>
      </c>
      <c r="B375" s="4" t="s">
        <v>745</v>
      </c>
      <c r="C375" s="10" t="s">
        <v>749</v>
      </c>
      <c r="D375" s="7" t="s">
        <v>606</v>
      </c>
      <c r="E375" s="8">
        <v>1</v>
      </c>
      <c r="F375" s="37"/>
      <c r="G375" s="6">
        <v>280</v>
      </c>
    </row>
    <row r="376" spans="1:7">
      <c r="A376" s="13" t="s">
        <v>2820</v>
      </c>
      <c r="B376" s="4" t="s">
        <v>745</v>
      </c>
      <c r="C376" s="10" t="s">
        <v>749</v>
      </c>
      <c r="D376" s="7" t="s">
        <v>769</v>
      </c>
      <c r="E376" s="8">
        <v>0.8</v>
      </c>
      <c r="F376" s="37"/>
      <c r="G376" s="6">
        <v>281</v>
      </c>
    </row>
    <row r="377" spans="1:7">
      <c r="A377" s="13" t="s">
        <v>2821</v>
      </c>
      <c r="B377" s="4" t="s">
        <v>745</v>
      </c>
      <c r="C377" s="10" t="s">
        <v>749</v>
      </c>
      <c r="D377" s="7" t="s">
        <v>740</v>
      </c>
      <c r="E377" s="8">
        <v>1.4</v>
      </c>
      <c r="F377" s="37"/>
      <c r="G377" s="6">
        <v>282</v>
      </c>
    </row>
    <row r="378" spans="1:7">
      <c r="A378" s="13" t="s">
        <v>2822</v>
      </c>
      <c r="B378" s="4" t="s">
        <v>745</v>
      </c>
      <c r="C378" s="7" t="s">
        <v>740</v>
      </c>
      <c r="D378" s="7" t="s">
        <v>740</v>
      </c>
      <c r="E378" s="8">
        <v>1.9</v>
      </c>
      <c r="F378" s="37"/>
      <c r="G378" s="6">
        <v>359</v>
      </c>
    </row>
    <row r="379" spans="1:7">
      <c r="A379" s="13" t="s">
        <v>2823</v>
      </c>
      <c r="B379" s="4" t="s">
        <v>746</v>
      </c>
      <c r="C379" s="10" t="s">
        <v>749</v>
      </c>
      <c r="D379" s="7" t="s">
        <v>728</v>
      </c>
      <c r="E379" s="8">
        <v>0.9</v>
      </c>
      <c r="F379" s="37"/>
      <c r="G379" s="6">
        <v>376</v>
      </c>
    </row>
    <row r="380" spans="1:7">
      <c r="A380" s="13" t="s">
        <v>2824</v>
      </c>
      <c r="B380" s="4" t="s">
        <v>746</v>
      </c>
      <c r="C380" s="10" t="s">
        <v>749</v>
      </c>
      <c r="D380" s="7" t="s">
        <v>729</v>
      </c>
      <c r="E380" s="8">
        <v>1.2</v>
      </c>
      <c r="F380" s="37"/>
      <c r="G380" s="6">
        <v>377</v>
      </c>
    </row>
    <row r="381" spans="1:7">
      <c r="A381" s="13" t="s">
        <v>2825</v>
      </c>
      <c r="B381" s="4" t="s">
        <v>746</v>
      </c>
      <c r="C381" s="10" t="s">
        <v>749</v>
      </c>
      <c r="D381" s="7" t="s">
        <v>730</v>
      </c>
      <c r="E381" s="8">
        <v>1.2</v>
      </c>
      <c r="F381" s="37"/>
      <c r="G381" s="6">
        <v>378</v>
      </c>
    </row>
    <row r="382" spans="1:7">
      <c r="A382" s="13" t="s">
        <v>2826</v>
      </c>
      <c r="B382" s="4" t="s">
        <v>746</v>
      </c>
      <c r="C382" s="10" t="s">
        <v>749</v>
      </c>
      <c r="D382" s="7" t="s">
        <v>1830</v>
      </c>
      <c r="E382" s="8">
        <v>1.3</v>
      </c>
      <c r="F382" s="37"/>
      <c r="G382" s="6">
        <v>379</v>
      </c>
    </row>
    <row r="383" spans="1:7">
      <c r="A383" s="13" t="s">
        <v>2827</v>
      </c>
      <c r="B383" s="4" t="s">
        <v>746</v>
      </c>
      <c r="C383" s="10" t="s">
        <v>749</v>
      </c>
      <c r="D383" s="7" t="s">
        <v>1831</v>
      </c>
      <c r="E383" s="8">
        <v>1.4</v>
      </c>
      <c r="F383" s="37"/>
      <c r="G383" s="6">
        <v>380</v>
      </c>
    </row>
    <row r="384" spans="1:7">
      <c r="A384" s="13" t="s">
        <v>2828</v>
      </c>
      <c r="B384" s="4" t="s">
        <v>746</v>
      </c>
      <c r="C384" s="10" t="s">
        <v>749</v>
      </c>
      <c r="D384" s="7" t="s">
        <v>1832</v>
      </c>
      <c r="E384" s="8">
        <v>1.6</v>
      </c>
      <c r="F384" s="37"/>
      <c r="G384" s="6">
        <v>381</v>
      </c>
    </row>
    <row r="385" spans="1:7">
      <c r="A385" s="13" t="s">
        <v>2829</v>
      </c>
      <c r="B385" s="4" t="s">
        <v>746</v>
      </c>
      <c r="C385" s="10" t="s">
        <v>749</v>
      </c>
      <c r="D385" s="7" t="s">
        <v>731</v>
      </c>
      <c r="E385" s="8">
        <v>1</v>
      </c>
      <c r="F385" s="37"/>
      <c r="G385" s="6">
        <v>382</v>
      </c>
    </row>
    <row r="386" spans="1:7">
      <c r="A386" s="13" t="s">
        <v>2830</v>
      </c>
      <c r="B386" s="4" t="s">
        <v>746</v>
      </c>
      <c r="C386" s="10" t="s">
        <v>749</v>
      </c>
      <c r="D386" s="7" t="s">
        <v>1833</v>
      </c>
      <c r="E386" s="8">
        <v>1</v>
      </c>
      <c r="F386" s="37"/>
      <c r="G386" s="6">
        <v>383</v>
      </c>
    </row>
    <row r="387" spans="1:7">
      <c r="A387" s="13" t="s">
        <v>2831</v>
      </c>
      <c r="B387" s="4" t="s">
        <v>746</v>
      </c>
      <c r="C387" s="10" t="s">
        <v>749</v>
      </c>
      <c r="D387" s="7" t="s">
        <v>1834</v>
      </c>
      <c r="E387" s="8">
        <v>1.1000000000000001</v>
      </c>
      <c r="F387" s="37"/>
      <c r="G387" s="6">
        <v>384</v>
      </c>
    </row>
    <row r="388" spans="1:7">
      <c r="A388" s="13" t="s">
        <v>2832</v>
      </c>
      <c r="B388" s="4" t="s">
        <v>746</v>
      </c>
      <c r="C388" s="10" t="s">
        <v>749</v>
      </c>
      <c r="D388" s="7" t="s">
        <v>1835</v>
      </c>
      <c r="E388" s="8">
        <v>1</v>
      </c>
      <c r="F388" s="37"/>
      <c r="G388" s="6">
        <v>385</v>
      </c>
    </row>
    <row r="389" spans="1:7">
      <c r="A389" s="13" t="s">
        <v>2833</v>
      </c>
      <c r="B389" s="4" t="s">
        <v>746</v>
      </c>
      <c r="C389" s="10" t="s">
        <v>749</v>
      </c>
      <c r="D389" s="7" t="s">
        <v>767</v>
      </c>
      <c r="E389" s="8">
        <v>1.2</v>
      </c>
      <c r="F389" s="37"/>
      <c r="G389" s="6">
        <v>386</v>
      </c>
    </row>
    <row r="390" spans="1:7">
      <c r="A390" s="13" t="s">
        <v>2834</v>
      </c>
      <c r="B390" s="4" t="s">
        <v>746</v>
      </c>
      <c r="C390" s="10" t="s">
        <v>749</v>
      </c>
      <c r="D390" s="7" t="s">
        <v>1836</v>
      </c>
      <c r="E390" s="8">
        <v>1</v>
      </c>
      <c r="F390" s="37"/>
      <c r="G390" s="6">
        <v>387</v>
      </c>
    </row>
    <row r="391" spans="1:7">
      <c r="A391" s="13" t="s">
        <v>2835</v>
      </c>
      <c r="B391" s="4" t="s">
        <v>746</v>
      </c>
      <c r="C391" s="10" t="s">
        <v>749</v>
      </c>
      <c r="D391" s="7" t="s">
        <v>732</v>
      </c>
      <c r="E391" s="8">
        <v>1.3</v>
      </c>
      <c r="F391" s="37"/>
      <c r="G391" s="6">
        <v>388</v>
      </c>
    </row>
    <row r="392" spans="1:7">
      <c r="A392" s="13" t="s">
        <v>2836</v>
      </c>
      <c r="B392" s="4" t="s">
        <v>746</v>
      </c>
      <c r="C392" s="10" t="s">
        <v>749</v>
      </c>
      <c r="D392" s="7" t="s">
        <v>733</v>
      </c>
      <c r="E392" s="8">
        <v>1.3</v>
      </c>
      <c r="F392" s="37"/>
      <c r="G392" s="6">
        <v>389</v>
      </c>
    </row>
    <row r="393" spans="1:7">
      <c r="A393" s="13" t="s">
        <v>2837</v>
      </c>
      <c r="B393" s="4" t="s">
        <v>746</v>
      </c>
      <c r="C393" s="10" t="s">
        <v>749</v>
      </c>
      <c r="D393" s="7" t="s">
        <v>1837</v>
      </c>
      <c r="E393" s="8">
        <v>1</v>
      </c>
      <c r="F393" s="37"/>
      <c r="G393" s="6">
        <v>390</v>
      </c>
    </row>
    <row r="394" spans="1:7">
      <c r="A394" s="13" t="s">
        <v>2838</v>
      </c>
      <c r="B394" s="4" t="s">
        <v>746</v>
      </c>
      <c r="C394" s="10" t="s">
        <v>749</v>
      </c>
      <c r="D394" s="7" t="s">
        <v>1838</v>
      </c>
      <c r="E394" s="8">
        <v>1.2</v>
      </c>
      <c r="F394" s="37"/>
      <c r="G394" s="6">
        <v>391</v>
      </c>
    </row>
    <row r="395" spans="1:7">
      <c r="A395" s="13" t="s">
        <v>2839</v>
      </c>
      <c r="B395" s="4" t="s">
        <v>746</v>
      </c>
      <c r="C395" s="10" t="s">
        <v>749</v>
      </c>
      <c r="D395" s="7" t="s">
        <v>734</v>
      </c>
      <c r="E395" s="8">
        <v>0.7</v>
      </c>
      <c r="F395" s="37"/>
      <c r="G395" s="6">
        <v>392</v>
      </c>
    </row>
    <row r="396" spans="1:7">
      <c r="A396" s="13" t="s">
        <v>2840</v>
      </c>
      <c r="B396" s="4" t="s">
        <v>746</v>
      </c>
      <c r="C396" s="10" t="s">
        <v>749</v>
      </c>
      <c r="D396" s="7" t="s">
        <v>1839</v>
      </c>
      <c r="E396" s="8">
        <v>1.1000000000000001</v>
      </c>
      <c r="F396" s="37"/>
      <c r="G396" s="6">
        <v>393</v>
      </c>
    </row>
    <row r="397" spans="1:7">
      <c r="A397" s="13" t="s">
        <v>2841</v>
      </c>
      <c r="B397" s="4" t="s">
        <v>746</v>
      </c>
      <c r="C397" s="10" t="s">
        <v>749</v>
      </c>
      <c r="D397" s="7" t="s">
        <v>750</v>
      </c>
      <c r="E397" s="8">
        <v>1</v>
      </c>
      <c r="F397" s="37"/>
      <c r="G397" s="6">
        <v>394</v>
      </c>
    </row>
    <row r="398" spans="1:7">
      <c r="A398" s="13" t="s">
        <v>2842</v>
      </c>
      <c r="B398" s="4" t="s">
        <v>746</v>
      </c>
      <c r="C398" s="10" t="s">
        <v>749</v>
      </c>
      <c r="D398" s="7" t="s">
        <v>735</v>
      </c>
      <c r="E398" s="8">
        <v>0.3</v>
      </c>
      <c r="F398" s="37"/>
      <c r="G398" s="6">
        <v>395</v>
      </c>
    </row>
    <row r="399" spans="1:7">
      <c r="A399" s="13" t="s">
        <v>2843</v>
      </c>
      <c r="B399" s="4" t="s">
        <v>746</v>
      </c>
      <c r="C399" s="10" t="s">
        <v>749</v>
      </c>
      <c r="D399" s="7" t="s">
        <v>736</v>
      </c>
      <c r="E399" s="8">
        <v>1</v>
      </c>
      <c r="F399" s="37"/>
      <c r="G399" s="6">
        <v>396</v>
      </c>
    </row>
    <row r="400" spans="1:7">
      <c r="A400" s="13" t="s">
        <v>2844</v>
      </c>
      <c r="B400" s="4" t="s">
        <v>746</v>
      </c>
      <c r="C400" s="10" t="s">
        <v>749</v>
      </c>
      <c r="D400" s="7" t="s">
        <v>1840</v>
      </c>
      <c r="E400" s="8">
        <v>1.6</v>
      </c>
      <c r="F400" s="37"/>
      <c r="G400" s="6">
        <v>397</v>
      </c>
    </row>
    <row r="401" spans="1:7">
      <c r="A401" s="13" t="s">
        <v>2845</v>
      </c>
      <c r="B401" s="4" t="s">
        <v>746</v>
      </c>
      <c r="C401" s="10" t="s">
        <v>749</v>
      </c>
      <c r="D401" s="7" t="s">
        <v>737</v>
      </c>
      <c r="E401" s="8">
        <v>1</v>
      </c>
      <c r="F401" s="37"/>
      <c r="G401" s="6">
        <v>398</v>
      </c>
    </row>
    <row r="402" spans="1:7">
      <c r="A402" s="13" t="s">
        <v>2846</v>
      </c>
      <c r="B402" s="4" t="s">
        <v>746</v>
      </c>
      <c r="C402" s="10" t="s">
        <v>749</v>
      </c>
      <c r="D402" s="7" t="s">
        <v>738</v>
      </c>
      <c r="E402" s="8">
        <v>1.1000000000000001</v>
      </c>
      <c r="F402" s="37"/>
      <c r="G402" s="6">
        <v>399</v>
      </c>
    </row>
    <row r="403" spans="1:7">
      <c r="A403" s="13" t="s">
        <v>2847</v>
      </c>
      <c r="B403" s="4" t="s">
        <v>746</v>
      </c>
      <c r="C403" s="10" t="s">
        <v>749</v>
      </c>
      <c r="D403" s="7" t="s">
        <v>1841</v>
      </c>
      <c r="E403" s="8">
        <v>1.3</v>
      </c>
      <c r="F403" s="37"/>
      <c r="G403" s="6">
        <v>400</v>
      </c>
    </row>
    <row r="404" spans="1:7">
      <c r="A404" s="13" t="s">
        <v>2848</v>
      </c>
      <c r="B404" s="4" t="s">
        <v>746</v>
      </c>
      <c r="C404" s="10" t="s">
        <v>749</v>
      </c>
      <c r="D404" s="7" t="s">
        <v>766</v>
      </c>
      <c r="E404" s="8">
        <v>1.5</v>
      </c>
      <c r="F404" s="37"/>
      <c r="G404" s="6">
        <v>401</v>
      </c>
    </row>
    <row r="405" spans="1:7">
      <c r="A405" s="13" t="s">
        <v>2849</v>
      </c>
      <c r="B405" s="4" t="s">
        <v>746</v>
      </c>
      <c r="C405" s="10" t="s">
        <v>749</v>
      </c>
      <c r="D405" s="7" t="s">
        <v>1842</v>
      </c>
      <c r="E405" s="8">
        <v>1.2</v>
      </c>
      <c r="F405" s="37"/>
      <c r="G405" s="6">
        <v>402</v>
      </c>
    </row>
    <row r="406" spans="1:7">
      <c r="A406" s="13" t="s">
        <v>2850</v>
      </c>
      <c r="B406" s="4" t="s">
        <v>746</v>
      </c>
      <c r="C406" s="10" t="s">
        <v>749</v>
      </c>
      <c r="D406" s="7" t="s">
        <v>1843</v>
      </c>
      <c r="E406" s="8">
        <v>1.1000000000000001</v>
      </c>
      <c r="F406" s="37"/>
      <c r="G406" s="6">
        <v>403</v>
      </c>
    </row>
    <row r="407" spans="1:7">
      <c r="A407" s="13" t="s">
        <v>2851</v>
      </c>
      <c r="B407" s="4" t="s">
        <v>746</v>
      </c>
      <c r="C407" s="10" t="s">
        <v>749</v>
      </c>
      <c r="D407" s="7" t="s">
        <v>1844</v>
      </c>
      <c r="E407" s="8">
        <v>1.1000000000000001</v>
      </c>
      <c r="F407" s="37"/>
      <c r="G407" s="6">
        <v>404</v>
      </c>
    </row>
    <row r="408" spans="1:7">
      <c r="A408" s="13" t="s">
        <v>2852</v>
      </c>
      <c r="B408" s="4" t="s">
        <v>746</v>
      </c>
      <c r="C408" s="10" t="s">
        <v>749</v>
      </c>
      <c r="D408" s="7" t="s">
        <v>606</v>
      </c>
      <c r="E408" s="8">
        <v>1</v>
      </c>
      <c r="F408" s="37"/>
      <c r="G408" s="6">
        <v>405</v>
      </c>
    </row>
    <row r="409" spans="1:7">
      <c r="A409" s="13" t="s">
        <v>2853</v>
      </c>
      <c r="B409" s="4" t="s">
        <v>746</v>
      </c>
      <c r="C409" s="10" t="s">
        <v>749</v>
      </c>
      <c r="D409" s="7" t="s">
        <v>769</v>
      </c>
      <c r="E409" s="8">
        <v>0.8</v>
      </c>
      <c r="F409" s="37"/>
      <c r="G409" s="6">
        <v>406</v>
      </c>
    </row>
    <row r="410" spans="1:7">
      <c r="A410" s="13" t="s">
        <v>2854</v>
      </c>
      <c r="B410" s="4" t="s">
        <v>746</v>
      </c>
      <c r="C410" s="10" t="s">
        <v>749</v>
      </c>
      <c r="D410" s="7" t="s">
        <v>740</v>
      </c>
      <c r="E410" s="8">
        <v>1.4</v>
      </c>
      <c r="F410" s="37"/>
      <c r="G410" s="6">
        <v>407</v>
      </c>
    </row>
    <row r="411" spans="1:7">
      <c r="A411" s="13" t="s">
        <v>2855</v>
      </c>
      <c r="B411" s="4" t="s">
        <v>746</v>
      </c>
      <c r="C411" s="7" t="s">
        <v>882</v>
      </c>
      <c r="D411" s="7" t="s">
        <v>751</v>
      </c>
      <c r="E411" s="8">
        <v>1.1000000000000001</v>
      </c>
      <c r="F411" s="37"/>
      <c r="G411" s="6">
        <v>408</v>
      </c>
    </row>
    <row r="412" spans="1:7">
      <c r="A412" s="13" t="s">
        <v>2856</v>
      </c>
      <c r="B412" s="4" t="s">
        <v>746</v>
      </c>
      <c r="C412" s="7" t="s">
        <v>1008</v>
      </c>
      <c r="D412" s="7" t="s">
        <v>751</v>
      </c>
      <c r="E412" s="8">
        <v>1.1000000000000001</v>
      </c>
      <c r="F412" s="37"/>
      <c r="G412" s="6">
        <v>409</v>
      </c>
    </row>
    <row r="413" spans="1:7">
      <c r="A413" s="13" t="s">
        <v>2857</v>
      </c>
      <c r="B413" s="4" t="s">
        <v>746</v>
      </c>
      <c r="C413" s="7" t="s">
        <v>867</v>
      </c>
      <c r="D413" s="7" t="s">
        <v>751</v>
      </c>
      <c r="E413" s="8">
        <v>1.3</v>
      </c>
      <c r="F413" s="37"/>
      <c r="G413" s="6">
        <v>410</v>
      </c>
    </row>
    <row r="414" spans="1:7">
      <c r="A414" s="13" t="s">
        <v>2858</v>
      </c>
      <c r="B414" s="4" t="s">
        <v>746</v>
      </c>
      <c r="C414" s="7" t="s">
        <v>871</v>
      </c>
      <c r="D414" s="7" t="s">
        <v>751</v>
      </c>
      <c r="E414" s="8">
        <v>1.4</v>
      </c>
      <c r="F414" s="37"/>
      <c r="G414" s="6">
        <v>411</v>
      </c>
    </row>
    <row r="415" spans="1:7">
      <c r="A415" s="13" t="s">
        <v>2859</v>
      </c>
      <c r="B415" s="4" t="s">
        <v>746</v>
      </c>
      <c r="C415" s="7" t="s">
        <v>871</v>
      </c>
      <c r="D415" s="7" t="s">
        <v>1845</v>
      </c>
      <c r="E415" s="8">
        <v>1.3</v>
      </c>
      <c r="F415" s="37"/>
      <c r="G415" s="6">
        <v>412</v>
      </c>
    </row>
    <row r="416" spans="1:7">
      <c r="A416" s="13" t="s">
        <v>2860</v>
      </c>
      <c r="B416" s="4" t="s">
        <v>746</v>
      </c>
      <c r="C416" s="7" t="s">
        <v>774</v>
      </c>
      <c r="D416" s="7" t="s">
        <v>751</v>
      </c>
      <c r="E416" s="8">
        <v>1.3</v>
      </c>
      <c r="F416" s="37"/>
      <c r="G416" s="6">
        <v>413</v>
      </c>
    </row>
    <row r="417" spans="1:7">
      <c r="A417" s="13" t="s">
        <v>2861</v>
      </c>
      <c r="B417" s="4" t="s">
        <v>746</v>
      </c>
      <c r="C417" s="7" t="s">
        <v>774</v>
      </c>
      <c r="D417" s="7" t="s">
        <v>870</v>
      </c>
      <c r="E417" s="8">
        <v>1.1000000000000001</v>
      </c>
      <c r="F417" s="37"/>
      <c r="G417" s="6">
        <v>414</v>
      </c>
    </row>
    <row r="418" spans="1:7">
      <c r="A418" s="13" t="s">
        <v>2862</v>
      </c>
      <c r="B418" s="4" t="s">
        <v>746</v>
      </c>
      <c r="C418" s="7" t="s">
        <v>774</v>
      </c>
      <c r="D418" s="7" t="s">
        <v>1846</v>
      </c>
      <c r="E418" s="8">
        <v>3.3</v>
      </c>
      <c r="F418" s="37"/>
      <c r="G418" s="6">
        <v>415</v>
      </c>
    </row>
    <row r="419" spans="1:7">
      <c r="A419" s="13" t="s">
        <v>2863</v>
      </c>
      <c r="B419" s="4" t="s">
        <v>746</v>
      </c>
      <c r="C419" s="7" t="s">
        <v>774</v>
      </c>
      <c r="D419" s="7" t="s">
        <v>1847</v>
      </c>
      <c r="E419" s="8">
        <v>1.1000000000000001</v>
      </c>
      <c r="F419" s="37"/>
      <c r="G419" s="6">
        <v>416</v>
      </c>
    </row>
    <row r="420" spans="1:7">
      <c r="A420" s="13" t="s">
        <v>2864</v>
      </c>
      <c r="B420" s="4" t="s">
        <v>746</v>
      </c>
      <c r="C420" s="7" t="s">
        <v>866</v>
      </c>
      <c r="D420" s="7" t="s">
        <v>751</v>
      </c>
      <c r="E420" s="8">
        <v>0.9</v>
      </c>
      <c r="F420" s="37"/>
      <c r="G420" s="6">
        <v>417</v>
      </c>
    </row>
    <row r="421" spans="1:7">
      <c r="A421" s="13" t="s">
        <v>2865</v>
      </c>
      <c r="B421" s="4" t="s">
        <v>746</v>
      </c>
      <c r="C421" s="7" t="s">
        <v>866</v>
      </c>
      <c r="D421" s="7" t="s">
        <v>1848</v>
      </c>
      <c r="E421" s="8">
        <v>0.4</v>
      </c>
      <c r="F421" s="37"/>
      <c r="G421" s="6">
        <v>418</v>
      </c>
    </row>
    <row r="422" spans="1:7">
      <c r="A422" s="13" t="s">
        <v>2866</v>
      </c>
      <c r="B422" s="4" t="s">
        <v>746</v>
      </c>
      <c r="C422" s="7" t="s">
        <v>866</v>
      </c>
      <c r="D422" s="7" t="s">
        <v>1849</v>
      </c>
      <c r="E422" s="8">
        <v>0.3</v>
      </c>
      <c r="F422" s="37"/>
      <c r="G422" s="6">
        <v>419</v>
      </c>
    </row>
    <row r="423" spans="1:7">
      <c r="A423" s="13" t="s">
        <v>2867</v>
      </c>
      <c r="B423" s="4" t="s">
        <v>746</v>
      </c>
      <c r="C423" s="7" t="s">
        <v>866</v>
      </c>
      <c r="D423" s="7" t="s">
        <v>1850</v>
      </c>
      <c r="E423" s="8">
        <v>0.7</v>
      </c>
      <c r="F423" s="37"/>
      <c r="G423" s="6">
        <v>420</v>
      </c>
    </row>
    <row r="424" spans="1:7">
      <c r="A424" s="13" t="s">
        <v>2868</v>
      </c>
      <c r="B424" s="4" t="s">
        <v>746</v>
      </c>
      <c r="C424" s="7" t="s">
        <v>866</v>
      </c>
      <c r="D424" s="7" t="s">
        <v>1845</v>
      </c>
      <c r="E424" s="8">
        <v>0.7</v>
      </c>
      <c r="F424" s="37"/>
      <c r="G424" s="6">
        <v>421</v>
      </c>
    </row>
    <row r="425" spans="1:7">
      <c r="A425" s="13" t="s">
        <v>2869</v>
      </c>
      <c r="B425" s="4" t="s">
        <v>746</v>
      </c>
      <c r="C425" s="7" t="s">
        <v>866</v>
      </c>
      <c r="D425" s="7" t="s">
        <v>1851</v>
      </c>
      <c r="E425" s="8">
        <v>1.7</v>
      </c>
      <c r="F425" s="37"/>
      <c r="G425" s="6">
        <v>422</v>
      </c>
    </row>
    <row r="426" spans="1:7">
      <c r="A426" s="13" t="s">
        <v>2870</v>
      </c>
      <c r="B426" s="4" t="s">
        <v>746</v>
      </c>
      <c r="C426" s="7" t="s">
        <v>866</v>
      </c>
      <c r="D426" s="7" t="s">
        <v>1852</v>
      </c>
      <c r="E426" s="8">
        <v>0.4</v>
      </c>
      <c r="F426" s="37"/>
      <c r="G426" s="6">
        <v>423</v>
      </c>
    </row>
    <row r="427" spans="1:7">
      <c r="A427" s="13" t="s">
        <v>2871</v>
      </c>
      <c r="B427" s="4" t="s">
        <v>746</v>
      </c>
      <c r="C427" s="7" t="s">
        <v>866</v>
      </c>
      <c r="D427" s="7" t="s">
        <v>1846</v>
      </c>
      <c r="E427" s="8">
        <v>2.6</v>
      </c>
      <c r="F427" s="37"/>
      <c r="G427" s="6">
        <v>424</v>
      </c>
    </row>
    <row r="428" spans="1:7">
      <c r="A428" s="13" t="s">
        <v>2872</v>
      </c>
      <c r="B428" s="4" t="s">
        <v>746</v>
      </c>
      <c r="C428" s="7" t="s">
        <v>866</v>
      </c>
      <c r="D428" s="7" t="s">
        <v>1847</v>
      </c>
      <c r="E428" s="8">
        <v>1.2</v>
      </c>
      <c r="F428" s="37"/>
      <c r="G428" s="6">
        <v>425</v>
      </c>
    </row>
    <row r="429" spans="1:7">
      <c r="A429" s="13" t="s">
        <v>2873</v>
      </c>
      <c r="B429" s="4" t="s">
        <v>746</v>
      </c>
      <c r="C429" s="7" t="s">
        <v>866</v>
      </c>
      <c r="D429" s="7" t="s">
        <v>1853</v>
      </c>
      <c r="E429" s="8">
        <v>0.5</v>
      </c>
      <c r="F429" s="37"/>
      <c r="G429" s="6">
        <v>426</v>
      </c>
    </row>
    <row r="430" spans="1:7">
      <c r="A430" s="13" t="s">
        <v>2874</v>
      </c>
      <c r="B430" s="4" t="s">
        <v>746</v>
      </c>
      <c r="C430" s="10" t="s">
        <v>762</v>
      </c>
      <c r="D430" s="7" t="s">
        <v>763</v>
      </c>
      <c r="E430" s="8">
        <v>0.6</v>
      </c>
      <c r="F430" s="37"/>
      <c r="G430" s="6">
        <v>427</v>
      </c>
    </row>
    <row r="431" spans="1:7">
      <c r="A431" s="13" t="s">
        <v>2875</v>
      </c>
      <c r="B431" s="4" t="s">
        <v>746</v>
      </c>
      <c r="C431" s="10" t="s">
        <v>762</v>
      </c>
      <c r="D431" s="7" t="s">
        <v>764</v>
      </c>
      <c r="E431" s="8">
        <v>0.2</v>
      </c>
      <c r="F431" s="37"/>
      <c r="G431" s="6">
        <v>428</v>
      </c>
    </row>
    <row r="432" spans="1:7">
      <c r="A432" s="13" t="s">
        <v>2876</v>
      </c>
      <c r="B432" s="4" t="s">
        <v>746</v>
      </c>
      <c r="C432" s="7" t="s">
        <v>879</v>
      </c>
      <c r="D432" s="7" t="s">
        <v>751</v>
      </c>
      <c r="E432" s="8">
        <v>1.2</v>
      </c>
      <c r="F432" s="37"/>
      <c r="G432" s="6">
        <v>429</v>
      </c>
    </row>
    <row r="433" spans="1:7">
      <c r="A433" s="13" t="s">
        <v>2877</v>
      </c>
      <c r="B433" s="4" t="s">
        <v>746</v>
      </c>
      <c r="C433" s="7" t="s">
        <v>879</v>
      </c>
      <c r="D433" s="7" t="s">
        <v>868</v>
      </c>
      <c r="E433" s="8">
        <v>0.8</v>
      </c>
      <c r="F433" s="37"/>
      <c r="G433" s="6">
        <v>430</v>
      </c>
    </row>
    <row r="434" spans="1:7">
      <c r="A434" s="13" t="s">
        <v>2878</v>
      </c>
      <c r="B434" s="4" t="s">
        <v>746</v>
      </c>
      <c r="C434" s="7" t="s">
        <v>771</v>
      </c>
      <c r="D434" s="7" t="s">
        <v>751</v>
      </c>
      <c r="E434" s="8">
        <v>0.9</v>
      </c>
      <c r="F434" s="37"/>
      <c r="G434" s="6">
        <v>431</v>
      </c>
    </row>
    <row r="435" spans="1:7">
      <c r="A435" s="13" t="s">
        <v>2879</v>
      </c>
      <c r="B435" s="4" t="s">
        <v>746</v>
      </c>
      <c r="C435" s="7" t="s">
        <v>771</v>
      </c>
      <c r="D435" s="7" t="s">
        <v>1845</v>
      </c>
      <c r="E435" s="8">
        <v>1.3</v>
      </c>
      <c r="F435" s="37"/>
      <c r="G435" s="6">
        <v>432</v>
      </c>
    </row>
    <row r="436" spans="1:7">
      <c r="A436" s="13" t="s">
        <v>2880</v>
      </c>
      <c r="B436" s="4" t="s">
        <v>746</v>
      </c>
      <c r="C436" s="7" t="s">
        <v>771</v>
      </c>
      <c r="D436" s="7" t="s">
        <v>870</v>
      </c>
      <c r="E436" s="8">
        <v>1.3</v>
      </c>
      <c r="F436" s="37"/>
      <c r="G436" s="6">
        <v>433</v>
      </c>
    </row>
    <row r="437" spans="1:7">
      <c r="A437" s="13" t="s">
        <v>2881</v>
      </c>
      <c r="B437" s="4" t="s">
        <v>746</v>
      </c>
      <c r="C437" s="7" t="s">
        <v>771</v>
      </c>
      <c r="D437" s="7" t="s">
        <v>1854</v>
      </c>
      <c r="E437" s="8">
        <v>1.2</v>
      </c>
      <c r="F437" s="37"/>
      <c r="G437" s="6">
        <v>434</v>
      </c>
    </row>
    <row r="438" spans="1:7">
      <c r="A438" s="13" t="s">
        <v>2882</v>
      </c>
      <c r="B438" s="4" t="s">
        <v>746</v>
      </c>
      <c r="C438" s="7" t="s">
        <v>771</v>
      </c>
      <c r="D438" s="7" t="s">
        <v>1855</v>
      </c>
      <c r="E438" s="8">
        <v>1.4</v>
      </c>
      <c r="F438" s="37"/>
      <c r="G438" s="6">
        <v>435</v>
      </c>
    </row>
    <row r="439" spans="1:7">
      <c r="A439" s="13" t="s">
        <v>2883</v>
      </c>
      <c r="B439" s="4" t="s">
        <v>746</v>
      </c>
      <c r="C439" s="7" t="s">
        <v>771</v>
      </c>
      <c r="D439" s="7" t="s">
        <v>873</v>
      </c>
      <c r="E439" s="8">
        <v>2.1</v>
      </c>
      <c r="F439" s="37"/>
      <c r="G439" s="6">
        <v>436</v>
      </c>
    </row>
    <row r="440" spans="1:7">
      <c r="A440" s="13" t="s">
        <v>2884</v>
      </c>
      <c r="B440" s="4" t="s">
        <v>746</v>
      </c>
      <c r="C440" s="7" t="s">
        <v>666</v>
      </c>
      <c r="D440" s="7" t="s">
        <v>751</v>
      </c>
      <c r="E440" s="8">
        <v>1.2</v>
      </c>
      <c r="F440" s="37"/>
      <c r="G440" s="6">
        <v>437</v>
      </c>
    </row>
    <row r="441" spans="1:7">
      <c r="A441" s="13" t="s">
        <v>2885</v>
      </c>
      <c r="B441" s="4" t="s">
        <v>746</v>
      </c>
      <c r="C441" s="7" t="s">
        <v>773</v>
      </c>
      <c r="D441" s="7" t="s">
        <v>751</v>
      </c>
      <c r="E441" s="8">
        <v>1.4</v>
      </c>
      <c r="F441" s="37"/>
      <c r="G441" s="6">
        <v>438</v>
      </c>
    </row>
    <row r="442" spans="1:7">
      <c r="A442" s="13" t="s">
        <v>2886</v>
      </c>
      <c r="B442" s="4" t="s">
        <v>746</v>
      </c>
      <c r="C442" s="7" t="s">
        <v>886</v>
      </c>
      <c r="D442" s="7" t="s">
        <v>751</v>
      </c>
      <c r="E442" s="8">
        <v>0.9</v>
      </c>
      <c r="F442" s="37"/>
      <c r="G442" s="6">
        <v>439</v>
      </c>
    </row>
    <row r="443" spans="1:7">
      <c r="A443" s="13" t="s">
        <v>2887</v>
      </c>
      <c r="B443" s="4" t="s">
        <v>746</v>
      </c>
      <c r="C443" s="7" t="s">
        <v>883</v>
      </c>
      <c r="D443" s="7" t="s">
        <v>751</v>
      </c>
      <c r="E443" s="8">
        <v>0.6</v>
      </c>
      <c r="F443" s="37"/>
      <c r="G443" s="6">
        <v>440</v>
      </c>
    </row>
    <row r="444" spans="1:7">
      <c r="A444" s="13" t="s">
        <v>2888</v>
      </c>
      <c r="B444" s="4" t="s">
        <v>746</v>
      </c>
      <c r="C444" s="7" t="s">
        <v>872</v>
      </c>
      <c r="D444" s="7" t="s">
        <v>751</v>
      </c>
      <c r="E444" s="8">
        <v>0.5</v>
      </c>
      <c r="F444" s="37"/>
      <c r="G444" s="6">
        <v>441</v>
      </c>
    </row>
    <row r="445" spans="1:7">
      <c r="A445" s="13" t="s">
        <v>2889</v>
      </c>
      <c r="B445" s="4" t="s">
        <v>746</v>
      </c>
      <c r="C445" s="7" t="s">
        <v>872</v>
      </c>
      <c r="D445" s="7" t="s">
        <v>868</v>
      </c>
      <c r="E445" s="8">
        <v>1</v>
      </c>
      <c r="F445" s="37"/>
      <c r="G445" s="6">
        <v>442</v>
      </c>
    </row>
    <row r="446" spans="1:7">
      <c r="A446" s="13" t="s">
        <v>2890</v>
      </c>
      <c r="B446" s="4" t="s">
        <v>746</v>
      </c>
      <c r="C446" s="7" t="s">
        <v>872</v>
      </c>
      <c r="D446" s="7" t="s">
        <v>1856</v>
      </c>
      <c r="E446" s="8">
        <v>0.5</v>
      </c>
      <c r="F446" s="37"/>
      <c r="G446" s="6">
        <v>443</v>
      </c>
    </row>
    <row r="447" spans="1:7">
      <c r="A447" s="13" t="s">
        <v>2891</v>
      </c>
      <c r="B447" s="4" t="s">
        <v>746</v>
      </c>
      <c r="C447" s="7" t="s">
        <v>887</v>
      </c>
      <c r="D447" s="7" t="s">
        <v>751</v>
      </c>
      <c r="E447" s="8">
        <v>0.6</v>
      </c>
      <c r="F447" s="37"/>
      <c r="G447" s="6">
        <v>444</v>
      </c>
    </row>
    <row r="448" spans="1:7">
      <c r="A448" s="13" t="s">
        <v>2892</v>
      </c>
      <c r="B448" s="4" t="s">
        <v>746</v>
      </c>
      <c r="C448" s="7" t="s">
        <v>770</v>
      </c>
      <c r="D448" s="7" t="s">
        <v>751</v>
      </c>
      <c r="E448" s="8">
        <v>0.8</v>
      </c>
      <c r="F448" s="37"/>
      <c r="G448" s="6">
        <v>445</v>
      </c>
    </row>
    <row r="449" spans="1:7">
      <c r="A449" s="13" t="s">
        <v>2893</v>
      </c>
      <c r="B449" s="4" t="s">
        <v>746</v>
      </c>
      <c r="C449" s="7" t="s">
        <v>770</v>
      </c>
      <c r="D449" s="7" t="s">
        <v>868</v>
      </c>
      <c r="E449" s="8">
        <v>0.9</v>
      </c>
      <c r="F449" s="37"/>
      <c r="G449" s="6">
        <v>446</v>
      </c>
    </row>
    <row r="450" spans="1:7">
      <c r="A450" s="13" t="s">
        <v>2894</v>
      </c>
      <c r="B450" s="4" t="s">
        <v>746</v>
      </c>
      <c r="C450" s="7" t="s">
        <v>1827</v>
      </c>
      <c r="D450" s="7" t="s">
        <v>751</v>
      </c>
      <c r="E450" s="8">
        <v>0.3</v>
      </c>
      <c r="F450" s="37"/>
      <c r="G450" s="6">
        <v>447</v>
      </c>
    </row>
    <row r="451" spans="1:7">
      <c r="A451" s="13" t="s">
        <v>2895</v>
      </c>
      <c r="B451" s="4" t="s">
        <v>746</v>
      </c>
      <c r="C451" s="7" t="s">
        <v>1827</v>
      </c>
      <c r="D451" s="7" t="s">
        <v>1857</v>
      </c>
      <c r="E451" s="8">
        <v>0.8</v>
      </c>
      <c r="F451" s="37"/>
      <c r="G451" s="6">
        <v>448</v>
      </c>
    </row>
    <row r="452" spans="1:7">
      <c r="A452" s="13" t="s">
        <v>2896</v>
      </c>
      <c r="B452" s="4" t="s">
        <v>746</v>
      </c>
      <c r="C452" s="7" t="s">
        <v>877</v>
      </c>
      <c r="D452" s="7" t="s">
        <v>880</v>
      </c>
      <c r="E452" s="8">
        <v>1.4</v>
      </c>
      <c r="F452" s="37"/>
      <c r="G452" s="6">
        <v>449</v>
      </c>
    </row>
    <row r="453" spans="1:7">
      <c r="A453" s="13" t="s">
        <v>2897</v>
      </c>
      <c r="B453" s="4" t="s">
        <v>746</v>
      </c>
      <c r="C453" s="7" t="s">
        <v>877</v>
      </c>
      <c r="D453" s="7" t="s">
        <v>772</v>
      </c>
      <c r="E453" s="8">
        <v>0.9</v>
      </c>
      <c r="F453" s="37"/>
      <c r="G453" s="6">
        <v>450</v>
      </c>
    </row>
    <row r="454" spans="1:7">
      <c r="A454" s="13" t="s">
        <v>2898</v>
      </c>
      <c r="B454" s="4" t="s">
        <v>746</v>
      </c>
      <c r="C454" s="7" t="s">
        <v>1828</v>
      </c>
      <c r="D454" s="7" t="s">
        <v>1858</v>
      </c>
      <c r="E454" s="8">
        <v>1.9</v>
      </c>
      <c r="F454" s="37"/>
      <c r="G454" s="6">
        <v>451</v>
      </c>
    </row>
    <row r="455" spans="1:7">
      <c r="A455" s="13" t="s">
        <v>2899</v>
      </c>
      <c r="B455" s="4" t="s">
        <v>746</v>
      </c>
      <c r="C455" s="7" t="s">
        <v>1828</v>
      </c>
      <c r="D455" s="7" t="s">
        <v>1859</v>
      </c>
      <c r="E455" s="8">
        <v>0.9</v>
      </c>
      <c r="F455" s="37"/>
      <c r="G455" s="6">
        <v>452</v>
      </c>
    </row>
    <row r="456" spans="1:7">
      <c r="A456" s="13" t="s">
        <v>2900</v>
      </c>
      <c r="B456" s="4" t="s">
        <v>746</v>
      </c>
      <c r="C456" s="7" t="s">
        <v>1828</v>
      </c>
      <c r="D456" s="7" t="s">
        <v>1860</v>
      </c>
      <c r="E456" s="8">
        <v>1.3</v>
      </c>
      <c r="F456" s="37"/>
      <c r="G456" s="6">
        <v>453</v>
      </c>
    </row>
    <row r="457" spans="1:7">
      <c r="A457" s="13" t="s">
        <v>2901</v>
      </c>
      <c r="B457" s="4" t="s">
        <v>746</v>
      </c>
      <c r="C457" s="7" t="s">
        <v>1829</v>
      </c>
      <c r="D457" s="7" t="s">
        <v>1861</v>
      </c>
      <c r="E457" s="8">
        <v>0.8</v>
      </c>
      <c r="F457" s="37"/>
      <c r="G457" s="6">
        <v>454</v>
      </c>
    </row>
    <row r="458" spans="1:7">
      <c r="A458" s="13" t="s">
        <v>2902</v>
      </c>
      <c r="B458" s="4" t="s">
        <v>746</v>
      </c>
      <c r="C458" s="7" t="s">
        <v>1829</v>
      </c>
      <c r="D458" s="7" t="s">
        <v>1880</v>
      </c>
      <c r="E458" s="8">
        <v>0.3</v>
      </c>
      <c r="F458" s="37"/>
      <c r="G458" s="6">
        <v>455</v>
      </c>
    </row>
    <row r="459" spans="1:7">
      <c r="A459" s="13" t="s">
        <v>2903</v>
      </c>
      <c r="B459" s="4" t="s">
        <v>746</v>
      </c>
      <c r="C459" s="10" t="s">
        <v>738</v>
      </c>
      <c r="D459" s="7" t="s">
        <v>1881</v>
      </c>
      <c r="E459" s="8">
        <v>1.2</v>
      </c>
      <c r="F459" s="37"/>
      <c r="G459" s="6">
        <v>456</v>
      </c>
    </row>
    <row r="460" spans="1:7">
      <c r="A460" s="13" t="s">
        <v>2904</v>
      </c>
      <c r="B460" s="4" t="s">
        <v>746</v>
      </c>
      <c r="C460" s="10" t="s">
        <v>729</v>
      </c>
      <c r="D460" s="7" t="s">
        <v>1882</v>
      </c>
      <c r="E460" s="8">
        <v>1.3</v>
      </c>
      <c r="F460" s="37"/>
      <c r="G460" s="6">
        <v>457</v>
      </c>
    </row>
    <row r="461" spans="1:7">
      <c r="A461" s="13" t="s">
        <v>2905</v>
      </c>
      <c r="B461" s="4" t="s">
        <v>746</v>
      </c>
      <c r="C461" s="7" t="s">
        <v>732</v>
      </c>
      <c r="D461" s="7" t="s">
        <v>1883</v>
      </c>
      <c r="E461" s="8">
        <v>1.1000000000000001</v>
      </c>
      <c r="F461" s="37"/>
      <c r="G461" s="6">
        <v>458</v>
      </c>
    </row>
    <row r="462" spans="1:7">
      <c r="A462" s="13" t="s">
        <v>2906</v>
      </c>
      <c r="B462" s="4" t="s">
        <v>746</v>
      </c>
      <c r="C462" s="7" t="s">
        <v>732</v>
      </c>
      <c r="D462" s="7" t="s">
        <v>1884</v>
      </c>
      <c r="E462" s="8">
        <v>1.7</v>
      </c>
      <c r="F462" s="37"/>
      <c r="G462" s="6">
        <v>459</v>
      </c>
    </row>
    <row r="463" spans="1:7">
      <c r="A463" s="13" t="s">
        <v>2907</v>
      </c>
      <c r="B463" s="4" t="s">
        <v>746</v>
      </c>
      <c r="C463" s="7" t="s">
        <v>732</v>
      </c>
      <c r="D463" s="7" t="s">
        <v>885</v>
      </c>
      <c r="E463" s="8">
        <v>1.2</v>
      </c>
      <c r="F463" s="37"/>
      <c r="G463" s="6">
        <v>460</v>
      </c>
    </row>
    <row r="464" spans="1:7">
      <c r="A464" s="13" t="s">
        <v>2908</v>
      </c>
      <c r="B464" s="4" t="s">
        <v>746</v>
      </c>
      <c r="C464" s="7" t="s">
        <v>767</v>
      </c>
      <c r="D464" s="7" t="s">
        <v>875</v>
      </c>
      <c r="E464" s="8">
        <v>2.7</v>
      </c>
      <c r="F464" s="37"/>
      <c r="G464" s="6">
        <v>461</v>
      </c>
    </row>
    <row r="465" spans="1:7">
      <c r="A465" s="13" t="s">
        <v>2909</v>
      </c>
      <c r="B465" s="4" t="s">
        <v>746</v>
      </c>
      <c r="C465" s="7" t="s">
        <v>767</v>
      </c>
      <c r="D465" s="7" t="s">
        <v>881</v>
      </c>
      <c r="E465" s="8">
        <v>0.8</v>
      </c>
      <c r="F465" s="37"/>
      <c r="G465" s="6">
        <v>462</v>
      </c>
    </row>
    <row r="466" spans="1:7">
      <c r="A466" s="13" t="s">
        <v>2910</v>
      </c>
      <c r="B466" s="4" t="s">
        <v>746</v>
      </c>
      <c r="C466" s="7" t="s">
        <v>767</v>
      </c>
      <c r="D466" s="7" t="s">
        <v>775</v>
      </c>
      <c r="E466" s="8">
        <v>1</v>
      </c>
      <c r="F466" s="37"/>
      <c r="G466" s="6">
        <v>463</v>
      </c>
    </row>
    <row r="467" spans="1:7">
      <c r="A467" s="13" t="s">
        <v>2911</v>
      </c>
      <c r="B467" s="4" t="s">
        <v>746</v>
      </c>
      <c r="C467" s="7" t="s">
        <v>767</v>
      </c>
      <c r="D467" s="7" t="s">
        <v>876</v>
      </c>
      <c r="E467" s="8">
        <v>1.5</v>
      </c>
      <c r="F467" s="37"/>
      <c r="G467" s="6">
        <v>464</v>
      </c>
    </row>
    <row r="468" spans="1:7">
      <c r="A468" s="13" t="s">
        <v>2912</v>
      </c>
      <c r="B468" s="4" t="s">
        <v>746</v>
      </c>
      <c r="C468" s="7" t="s">
        <v>767</v>
      </c>
      <c r="D468" s="7" t="s">
        <v>614</v>
      </c>
      <c r="E468" s="8">
        <v>1.2</v>
      </c>
      <c r="F468" s="37"/>
      <c r="G468" s="6">
        <v>465</v>
      </c>
    </row>
    <row r="469" spans="1:7">
      <c r="A469" s="13" t="s">
        <v>2913</v>
      </c>
      <c r="B469" s="4" t="s">
        <v>746</v>
      </c>
      <c r="C469" s="7" t="s">
        <v>767</v>
      </c>
      <c r="D469" s="7" t="s">
        <v>777</v>
      </c>
      <c r="E469" s="8">
        <v>0.7</v>
      </c>
      <c r="F469" s="37"/>
      <c r="G469" s="6">
        <v>466</v>
      </c>
    </row>
    <row r="470" spans="1:7">
      <c r="A470" s="13" t="s">
        <v>2914</v>
      </c>
      <c r="B470" s="4" t="s">
        <v>746</v>
      </c>
      <c r="C470" s="7" t="s">
        <v>767</v>
      </c>
      <c r="D470" s="7" t="s">
        <v>776</v>
      </c>
      <c r="E470" s="8">
        <v>2.2000000000000002</v>
      </c>
      <c r="F470" s="37"/>
      <c r="G470" s="6">
        <v>467</v>
      </c>
    </row>
    <row r="471" spans="1:7">
      <c r="A471" s="13" t="s">
        <v>2915</v>
      </c>
      <c r="B471" s="4" t="s">
        <v>746</v>
      </c>
      <c r="C471" s="7" t="s">
        <v>767</v>
      </c>
      <c r="D471" s="7" t="s">
        <v>1885</v>
      </c>
      <c r="E471" s="8">
        <v>0.6</v>
      </c>
      <c r="F471" s="37"/>
      <c r="G471" s="6">
        <v>468</v>
      </c>
    </row>
    <row r="472" spans="1:7">
      <c r="A472" s="13" t="s">
        <v>2916</v>
      </c>
      <c r="B472" s="4" t="s">
        <v>746</v>
      </c>
      <c r="C472" s="7" t="s">
        <v>767</v>
      </c>
      <c r="D472" s="7" t="s">
        <v>782</v>
      </c>
      <c r="E472" s="8">
        <v>1.4</v>
      </c>
      <c r="F472" s="37"/>
      <c r="G472" s="6">
        <v>469</v>
      </c>
    </row>
    <row r="473" spans="1:7">
      <c r="A473" s="13" t="s">
        <v>2917</v>
      </c>
      <c r="B473" s="4" t="s">
        <v>746</v>
      </c>
      <c r="C473" s="7" t="s">
        <v>767</v>
      </c>
      <c r="D473" s="7" t="s">
        <v>778</v>
      </c>
      <c r="E473" s="8">
        <v>0.9</v>
      </c>
      <c r="F473" s="37"/>
      <c r="G473" s="6">
        <v>470</v>
      </c>
    </row>
    <row r="474" spans="1:7">
      <c r="A474" s="13" t="s">
        <v>2918</v>
      </c>
      <c r="B474" s="4" t="s">
        <v>746</v>
      </c>
      <c r="C474" s="7" t="s">
        <v>767</v>
      </c>
      <c r="D474" s="7" t="s">
        <v>779</v>
      </c>
      <c r="E474" s="8">
        <v>0.4</v>
      </c>
      <c r="F474" s="37"/>
      <c r="G474" s="6">
        <v>471</v>
      </c>
    </row>
    <row r="475" spans="1:7">
      <c r="A475" s="13" t="s">
        <v>2919</v>
      </c>
      <c r="B475" s="4" t="s">
        <v>746</v>
      </c>
      <c r="C475" s="7" t="s">
        <v>767</v>
      </c>
      <c r="D475" s="7" t="s">
        <v>884</v>
      </c>
      <c r="E475" s="8">
        <v>0.6</v>
      </c>
      <c r="F475" s="37"/>
      <c r="G475" s="6">
        <v>472</v>
      </c>
    </row>
    <row r="476" spans="1:7">
      <c r="A476" s="13" t="s">
        <v>2920</v>
      </c>
      <c r="B476" s="4" t="s">
        <v>746</v>
      </c>
      <c r="C476" s="10" t="s">
        <v>757</v>
      </c>
      <c r="D476" s="7" t="s">
        <v>758</v>
      </c>
      <c r="E476" s="8">
        <v>0.7</v>
      </c>
      <c r="F476" s="37"/>
      <c r="G476" s="6">
        <v>473</v>
      </c>
    </row>
    <row r="477" spans="1:7">
      <c r="A477" s="13" t="s">
        <v>2921</v>
      </c>
      <c r="B477" s="4" t="s">
        <v>746</v>
      </c>
      <c r="C477" s="7" t="s">
        <v>1878</v>
      </c>
      <c r="D477" s="7" t="s">
        <v>1887</v>
      </c>
      <c r="E477" s="8">
        <v>1.2</v>
      </c>
      <c r="F477" s="37"/>
      <c r="G477" s="6">
        <v>474</v>
      </c>
    </row>
    <row r="478" spans="1:7">
      <c r="A478" s="13" t="s">
        <v>2922</v>
      </c>
      <c r="B478" s="4" t="s">
        <v>746</v>
      </c>
      <c r="C478" s="7" t="s">
        <v>1878</v>
      </c>
      <c r="D478" s="7" t="s">
        <v>1888</v>
      </c>
      <c r="E478" s="8">
        <v>1.7</v>
      </c>
      <c r="F478" s="37"/>
      <c r="G478" s="6">
        <v>475</v>
      </c>
    </row>
    <row r="479" spans="1:7">
      <c r="A479" s="13" t="s">
        <v>2923</v>
      </c>
      <c r="B479" s="4" t="s">
        <v>746</v>
      </c>
      <c r="C479" s="7" t="s">
        <v>1878</v>
      </c>
      <c r="D479" s="7" t="s">
        <v>1889</v>
      </c>
      <c r="E479" s="8">
        <v>2.1</v>
      </c>
      <c r="F479" s="37"/>
      <c r="G479" s="6">
        <v>476</v>
      </c>
    </row>
    <row r="480" spans="1:7">
      <c r="A480" s="13" t="s">
        <v>2924</v>
      </c>
      <c r="B480" s="4" t="s">
        <v>746</v>
      </c>
      <c r="C480" s="7" t="s">
        <v>1878</v>
      </c>
      <c r="D480" s="7" t="s">
        <v>1890</v>
      </c>
      <c r="E480" s="8">
        <v>1.2</v>
      </c>
      <c r="F480" s="37"/>
      <c r="G480" s="6">
        <v>477</v>
      </c>
    </row>
    <row r="481" spans="1:7">
      <c r="A481" s="13" t="s">
        <v>2925</v>
      </c>
      <c r="B481" s="4" t="s">
        <v>746</v>
      </c>
      <c r="C481" s="7" t="s">
        <v>1878</v>
      </c>
      <c r="D481" s="7" t="s">
        <v>1891</v>
      </c>
      <c r="E481" s="8">
        <v>0.5</v>
      </c>
      <c r="F481" s="37"/>
      <c r="G481" s="6">
        <v>478</v>
      </c>
    </row>
    <row r="482" spans="1:7">
      <c r="A482" s="13" t="s">
        <v>2926</v>
      </c>
      <c r="B482" s="4" t="s">
        <v>746</v>
      </c>
      <c r="C482" s="7" t="s">
        <v>752</v>
      </c>
      <c r="D482" s="7" t="s">
        <v>753</v>
      </c>
      <c r="E482" s="8">
        <v>1.1000000000000001</v>
      </c>
      <c r="F482" s="37"/>
      <c r="G482" s="6">
        <v>479</v>
      </c>
    </row>
    <row r="483" spans="1:7">
      <c r="A483" s="13" t="s">
        <v>2927</v>
      </c>
      <c r="B483" s="4" t="s">
        <v>746</v>
      </c>
      <c r="C483" s="10" t="s">
        <v>731</v>
      </c>
      <c r="D483" s="7" t="s">
        <v>754</v>
      </c>
      <c r="E483" s="8">
        <v>1.1000000000000001</v>
      </c>
      <c r="F483" s="37"/>
      <c r="G483" s="6">
        <v>480</v>
      </c>
    </row>
    <row r="484" spans="1:7">
      <c r="A484" s="13" t="s">
        <v>2928</v>
      </c>
      <c r="B484" s="4" t="s">
        <v>746</v>
      </c>
      <c r="C484" s="7" t="s">
        <v>1839</v>
      </c>
      <c r="D484" s="7" t="s">
        <v>1892</v>
      </c>
      <c r="E484" s="8">
        <v>1</v>
      </c>
      <c r="F484" s="37"/>
      <c r="G484" s="6">
        <v>481</v>
      </c>
    </row>
    <row r="485" spans="1:7">
      <c r="A485" s="13" t="s">
        <v>2929</v>
      </c>
      <c r="B485" s="4" t="s">
        <v>746</v>
      </c>
      <c r="C485" s="7" t="s">
        <v>1839</v>
      </c>
      <c r="D485" s="7" t="s">
        <v>1893</v>
      </c>
      <c r="E485" s="8">
        <v>1.7</v>
      </c>
      <c r="F485" s="37"/>
      <c r="G485" s="6">
        <v>482</v>
      </c>
    </row>
    <row r="486" spans="1:7">
      <c r="A486" s="13" t="s">
        <v>2930</v>
      </c>
      <c r="B486" s="4" t="s">
        <v>746</v>
      </c>
      <c r="C486" s="7" t="s">
        <v>739</v>
      </c>
      <c r="D486" s="7" t="s">
        <v>751</v>
      </c>
      <c r="E486" s="8">
        <v>1.5</v>
      </c>
      <c r="F486" s="37"/>
      <c r="G486" s="6">
        <v>483</v>
      </c>
    </row>
    <row r="487" spans="1:7">
      <c r="A487" s="13" t="s">
        <v>2931</v>
      </c>
      <c r="B487" s="4" t="s">
        <v>746</v>
      </c>
      <c r="C487" s="7" t="s">
        <v>740</v>
      </c>
      <c r="D487" s="7" t="s">
        <v>751</v>
      </c>
      <c r="E487" s="8">
        <v>1.9</v>
      </c>
      <c r="F487" s="37"/>
      <c r="G487" s="6">
        <v>484</v>
      </c>
    </row>
    <row r="488" spans="1:7">
      <c r="A488" s="13" t="s">
        <v>2932</v>
      </c>
      <c r="B488" s="4" t="s">
        <v>746</v>
      </c>
      <c r="C488" s="10" t="s">
        <v>760</v>
      </c>
      <c r="D488" s="7" t="s">
        <v>761</v>
      </c>
      <c r="E488" s="8">
        <v>1.5</v>
      </c>
      <c r="F488" s="37"/>
      <c r="G488" s="6">
        <v>485</v>
      </c>
    </row>
    <row r="489" spans="1:7">
      <c r="A489" s="13" t="s">
        <v>2933</v>
      </c>
      <c r="B489" s="4" t="s">
        <v>746</v>
      </c>
      <c r="C489" s="7" t="s">
        <v>1879</v>
      </c>
      <c r="D489" s="7" t="s">
        <v>1894</v>
      </c>
      <c r="E489" s="8">
        <v>2.4</v>
      </c>
      <c r="F489" s="37"/>
      <c r="G489" s="6">
        <v>486</v>
      </c>
    </row>
    <row r="490" spans="1:7">
      <c r="A490" s="13" t="s">
        <v>2934</v>
      </c>
      <c r="B490" s="4" t="s">
        <v>746</v>
      </c>
      <c r="C490" s="7" t="s">
        <v>1879</v>
      </c>
      <c r="D490" s="7" t="s">
        <v>1895</v>
      </c>
      <c r="E490" s="8">
        <v>0.9</v>
      </c>
      <c r="F490" s="37"/>
      <c r="G490" s="6">
        <v>487</v>
      </c>
    </row>
    <row r="491" spans="1:7">
      <c r="A491" s="13" t="s">
        <v>2935</v>
      </c>
      <c r="B491" s="4" t="s">
        <v>746</v>
      </c>
      <c r="C491" s="10" t="s">
        <v>755</v>
      </c>
      <c r="D491" s="7" t="s">
        <v>781</v>
      </c>
      <c r="E491" s="8">
        <v>1.7</v>
      </c>
      <c r="F491" s="37"/>
      <c r="G491" s="6">
        <v>488</v>
      </c>
    </row>
    <row r="492" spans="1:7">
      <c r="A492" s="13" t="s">
        <v>2936</v>
      </c>
      <c r="B492" s="4" t="s">
        <v>746</v>
      </c>
      <c r="C492" s="10" t="s">
        <v>755</v>
      </c>
      <c r="D492" s="7" t="s">
        <v>874</v>
      </c>
      <c r="E492" s="8">
        <v>1.7</v>
      </c>
      <c r="F492" s="37"/>
      <c r="G492" s="6">
        <v>489</v>
      </c>
    </row>
    <row r="493" spans="1:7">
      <c r="A493" s="13" t="s">
        <v>2937</v>
      </c>
      <c r="B493" s="4" t="s">
        <v>746</v>
      </c>
      <c r="C493" s="7" t="s">
        <v>1843</v>
      </c>
      <c r="D493" s="7" t="s">
        <v>1896</v>
      </c>
      <c r="E493" s="8">
        <v>2.7</v>
      </c>
      <c r="F493" s="37"/>
      <c r="G493" s="6">
        <v>490</v>
      </c>
    </row>
    <row r="494" spans="1:7">
      <c r="A494" s="13" t="s">
        <v>2938</v>
      </c>
      <c r="B494" s="4" t="s">
        <v>746</v>
      </c>
      <c r="C494" s="7" t="s">
        <v>1843</v>
      </c>
      <c r="D494" s="7" t="s">
        <v>1897</v>
      </c>
      <c r="E494" s="8">
        <v>2.2999999999999998</v>
      </c>
      <c r="F494" s="37"/>
      <c r="G494" s="6">
        <v>491</v>
      </c>
    </row>
    <row r="495" spans="1:7">
      <c r="A495" s="13" t="s">
        <v>2939</v>
      </c>
      <c r="B495" s="4" t="s">
        <v>746</v>
      </c>
      <c r="C495" s="7" t="s">
        <v>1843</v>
      </c>
      <c r="D495" s="7" t="s">
        <v>1898</v>
      </c>
      <c r="E495" s="8">
        <v>1.4</v>
      </c>
      <c r="F495" s="37"/>
      <c r="G495" s="6">
        <v>492</v>
      </c>
    </row>
    <row r="496" spans="1:7">
      <c r="A496" s="13" t="s">
        <v>2940</v>
      </c>
      <c r="B496" s="4" t="s">
        <v>746</v>
      </c>
      <c r="C496" s="7" t="s">
        <v>769</v>
      </c>
      <c r="D496" s="7" t="s">
        <v>878</v>
      </c>
      <c r="E496" s="8">
        <v>1.4</v>
      </c>
      <c r="F496" s="37"/>
      <c r="G496" s="6">
        <v>493</v>
      </c>
    </row>
    <row r="497" spans="1:7">
      <c r="A497" s="13" t="s">
        <v>2941</v>
      </c>
      <c r="B497" s="4" t="s">
        <v>746</v>
      </c>
      <c r="C497" s="7" t="s">
        <v>769</v>
      </c>
      <c r="D497" s="7" t="s">
        <v>869</v>
      </c>
      <c r="E497" s="8">
        <v>0.9</v>
      </c>
      <c r="F497" s="37"/>
      <c r="G497" s="6">
        <v>494</v>
      </c>
    </row>
    <row r="498" spans="1:7">
      <c r="A498" s="13" t="s">
        <v>2942</v>
      </c>
      <c r="B498" s="4" t="s">
        <v>746</v>
      </c>
      <c r="C498" s="7" t="s">
        <v>735</v>
      </c>
      <c r="D498" s="7" t="s">
        <v>759</v>
      </c>
      <c r="E498" s="8">
        <v>0.2</v>
      </c>
      <c r="F498" s="37"/>
      <c r="G498" s="6">
        <v>495</v>
      </c>
    </row>
    <row r="499" spans="1:7">
      <c r="A499" s="13" t="s">
        <v>2943</v>
      </c>
      <c r="B499" s="4" t="s">
        <v>746</v>
      </c>
      <c r="C499" s="7" t="s">
        <v>606</v>
      </c>
      <c r="D499" s="7" t="s">
        <v>1902</v>
      </c>
      <c r="E499" s="8">
        <v>0.6</v>
      </c>
      <c r="F499" s="37"/>
      <c r="G499" s="6">
        <v>496</v>
      </c>
    </row>
    <row r="500" spans="1:7">
      <c r="A500" s="13" t="s">
        <v>2944</v>
      </c>
      <c r="B500" s="4" t="s">
        <v>746</v>
      </c>
      <c r="C500" s="7" t="s">
        <v>606</v>
      </c>
      <c r="D500" s="7" t="s">
        <v>1903</v>
      </c>
      <c r="E500" s="8">
        <v>1</v>
      </c>
      <c r="F500" s="37"/>
      <c r="G500" s="6">
        <v>497</v>
      </c>
    </row>
    <row r="501" spans="1:7">
      <c r="A501" s="13" t="s">
        <v>2945</v>
      </c>
      <c r="B501" s="4" t="s">
        <v>746</v>
      </c>
      <c r="C501" s="7" t="s">
        <v>606</v>
      </c>
      <c r="D501" s="7" t="s">
        <v>1904</v>
      </c>
      <c r="E501" s="8">
        <v>1.5</v>
      </c>
      <c r="F501" s="37"/>
      <c r="G501" s="6">
        <v>498</v>
      </c>
    </row>
    <row r="502" spans="1:7">
      <c r="A502" s="13" t="s">
        <v>2946</v>
      </c>
      <c r="B502" s="4" t="s">
        <v>746</v>
      </c>
      <c r="C502" s="10" t="s">
        <v>741</v>
      </c>
      <c r="D502" s="10" t="s">
        <v>751</v>
      </c>
      <c r="E502" s="8">
        <v>0</v>
      </c>
      <c r="F502" s="37"/>
      <c r="G502" s="6">
        <v>499</v>
      </c>
    </row>
    <row r="503" spans="1:7">
      <c r="A503" s="13" t="s">
        <v>2947</v>
      </c>
      <c r="B503" s="4" t="s">
        <v>746</v>
      </c>
      <c r="C503" s="7" t="s">
        <v>756</v>
      </c>
      <c r="D503" s="7" t="s">
        <v>751</v>
      </c>
      <c r="E503" s="8">
        <v>0</v>
      </c>
      <c r="F503" s="37"/>
      <c r="G503" s="6">
        <v>500</v>
      </c>
    </row>
    <row r="504" spans="1:7">
      <c r="A504" s="21" t="s">
        <v>2438</v>
      </c>
      <c r="B504" s="2" t="s">
        <v>943</v>
      </c>
      <c r="C504" s="22" t="s">
        <v>768</v>
      </c>
      <c r="D504" s="22" t="s">
        <v>893</v>
      </c>
      <c r="E504" s="23">
        <v>3</v>
      </c>
      <c r="F504" s="21"/>
      <c r="G504" s="6">
        <v>501</v>
      </c>
    </row>
    <row r="505" spans="1:7">
      <c r="A505" s="21" t="s">
        <v>2948</v>
      </c>
      <c r="B505" s="2" t="s">
        <v>943</v>
      </c>
      <c r="C505" s="22" t="s">
        <v>768</v>
      </c>
      <c r="D505" s="22" t="s">
        <v>894</v>
      </c>
      <c r="E505" s="23">
        <v>3</v>
      </c>
      <c r="F505" s="21"/>
      <c r="G505" s="6">
        <v>502</v>
      </c>
    </row>
    <row r="506" spans="1:7">
      <c r="A506" s="21" t="s">
        <v>2949</v>
      </c>
      <c r="B506" s="2" t="s">
        <v>943</v>
      </c>
      <c r="C506" s="22" t="s">
        <v>768</v>
      </c>
      <c r="D506" s="22" t="s">
        <v>895</v>
      </c>
      <c r="E506" s="23">
        <v>3</v>
      </c>
      <c r="F506" s="21"/>
      <c r="G506" s="6">
        <v>503</v>
      </c>
    </row>
    <row r="507" spans="1:7">
      <c r="A507" s="21" t="s">
        <v>2950</v>
      </c>
      <c r="B507" s="2" t="s">
        <v>943</v>
      </c>
      <c r="C507" s="22" t="s">
        <v>768</v>
      </c>
      <c r="D507" s="22" t="s">
        <v>896</v>
      </c>
      <c r="E507" s="23">
        <v>1.2</v>
      </c>
      <c r="F507" s="21"/>
      <c r="G507" s="6">
        <v>504</v>
      </c>
    </row>
    <row r="508" spans="1:7">
      <c r="A508" s="21" t="s">
        <v>2951</v>
      </c>
      <c r="B508" s="2" t="s">
        <v>943</v>
      </c>
      <c r="C508" s="22" t="s">
        <v>768</v>
      </c>
      <c r="D508" s="22" t="s">
        <v>897</v>
      </c>
      <c r="E508" s="23">
        <v>0.6</v>
      </c>
      <c r="F508" s="21"/>
      <c r="G508" s="6">
        <v>505</v>
      </c>
    </row>
    <row r="509" spans="1:7">
      <c r="A509" s="21" t="s">
        <v>2439</v>
      </c>
      <c r="B509" s="2" t="s">
        <v>943</v>
      </c>
      <c r="C509" s="22" t="s">
        <v>768</v>
      </c>
      <c r="D509" s="22" t="s">
        <v>898</v>
      </c>
      <c r="E509" s="23">
        <v>0.5</v>
      </c>
      <c r="F509" s="21"/>
      <c r="G509" s="6">
        <v>506</v>
      </c>
    </row>
    <row r="510" spans="1:7">
      <c r="A510" s="21" t="s">
        <v>2952</v>
      </c>
      <c r="B510" s="2" t="s">
        <v>943</v>
      </c>
      <c r="C510" s="22" t="s">
        <v>768</v>
      </c>
      <c r="D510" s="22" t="s">
        <v>899</v>
      </c>
      <c r="E510" s="23">
        <v>3</v>
      </c>
      <c r="F510" s="21"/>
      <c r="G510" s="6">
        <v>507</v>
      </c>
    </row>
    <row r="511" spans="1:7">
      <c r="A511" s="21" t="s">
        <v>2953</v>
      </c>
      <c r="B511" s="2" t="s">
        <v>943</v>
      </c>
      <c r="C511" s="22" t="s">
        <v>768</v>
      </c>
      <c r="D511" s="22" t="s">
        <v>900</v>
      </c>
      <c r="E511" s="23">
        <v>0.5</v>
      </c>
      <c r="F511" s="21"/>
      <c r="G511" s="6">
        <v>508</v>
      </c>
    </row>
    <row r="512" spans="1:7">
      <c r="A512" s="21" t="s">
        <v>2440</v>
      </c>
      <c r="B512" s="2" t="s">
        <v>943</v>
      </c>
      <c r="C512" s="22" t="s">
        <v>768</v>
      </c>
      <c r="D512" s="22" t="s">
        <v>901</v>
      </c>
      <c r="E512" s="23">
        <v>1.2</v>
      </c>
      <c r="F512" s="21"/>
      <c r="G512" s="6">
        <v>509</v>
      </c>
    </row>
    <row r="513" spans="1:7">
      <c r="A513" s="21" t="s">
        <v>2954</v>
      </c>
      <c r="B513" s="2" t="s">
        <v>943</v>
      </c>
      <c r="C513" s="22" t="s">
        <v>768</v>
      </c>
      <c r="D513" s="22" t="s">
        <v>902</v>
      </c>
      <c r="E513" s="23">
        <v>1.2</v>
      </c>
      <c r="F513" s="21"/>
      <c r="G513" s="6">
        <v>510</v>
      </c>
    </row>
    <row r="514" spans="1:7">
      <c r="A514" s="21" t="s">
        <v>2955</v>
      </c>
      <c r="B514" s="2" t="s">
        <v>943</v>
      </c>
      <c r="C514" s="22" t="s">
        <v>768</v>
      </c>
      <c r="D514" s="22" t="s">
        <v>624</v>
      </c>
      <c r="E514" s="23">
        <v>0.6</v>
      </c>
      <c r="F514" s="21"/>
      <c r="G514" s="6">
        <v>511</v>
      </c>
    </row>
    <row r="515" spans="1:7">
      <c r="A515" s="21" t="s">
        <v>2956</v>
      </c>
      <c r="B515" s="2" t="s">
        <v>943</v>
      </c>
      <c r="C515" s="22" t="s">
        <v>768</v>
      </c>
      <c r="D515" s="22" t="s">
        <v>903</v>
      </c>
      <c r="E515" s="23">
        <v>3</v>
      </c>
      <c r="F515" s="21"/>
      <c r="G515" s="6">
        <v>512</v>
      </c>
    </row>
    <row r="516" spans="1:7">
      <c r="A516" s="21" t="s">
        <v>2957</v>
      </c>
      <c r="B516" s="2" t="s">
        <v>943</v>
      </c>
      <c r="C516" s="22" t="s">
        <v>768</v>
      </c>
      <c r="D516" s="22" t="s">
        <v>904</v>
      </c>
      <c r="E516" s="23">
        <v>0.3</v>
      </c>
      <c r="F516" s="21"/>
      <c r="G516" s="6">
        <v>513</v>
      </c>
    </row>
    <row r="517" spans="1:7">
      <c r="A517" s="21" t="s">
        <v>2958</v>
      </c>
      <c r="B517" s="2" t="s">
        <v>943</v>
      </c>
      <c r="C517" s="22" t="s">
        <v>768</v>
      </c>
      <c r="D517" s="22" t="s">
        <v>905</v>
      </c>
      <c r="E517" s="23">
        <v>1.2</v>
      </c>
      <c r="F517" s="21"/>
      <c r="G517" s="6">
        <v>514</v>
      </c>
    </row>
    <row r="518" spans="1:7">
      <c r="A518" s="21" t="s">
        <v>2959</v>
      </c>
      <c r="B518" s="2" t="s">
        <v>943</v>
      </c>
      <c r="C518" s="22" t="s">
        <v>768</v>
      </c>
      <c r="D518" s="22" t="s">
        <v>906</v>
      </c>
      <c r="E518" s="23">
        <v>4.5</v>
      </c>
      <c r="F518" s="21"/>
      <c r="G518" s="6">
        <v>515</v>
      </c>
    </row>
    <row r="519" spans="1:7">
      <c r="A519" s="21" t="s">
        <v>2960</v>
      </c>
      <c r="B519" s="2" t="s">
        <v>943</v>
      </c>
      <c r="C519" s="22" t="s">
        <v>768</v>
      </c>
      <c r="D519" s="22" t="s">
        <v>907</v>
      </c>
      <c r="E519" s="23">
        <v>0.5</v>
      </c>
      <c r="F519" s="21"/>
      <c r="G519" s="6">
        <v>516</v>
      </c>
    </row>
    <row r="520" spans="1:7">
      <c r="A520" s="21" t="s">
        <v>2961</v>
      </c>
      <c r="B520" s="2" t="s">
        <v>943</v>
      </c>
      <c r="C520" s="22" t="s">
        <v>768</v>
      </c>
      <c r="D520" s="22" t="s">
        <v>908</v>
      </c>
      <c r="E520" s="23">
        <v>1.1000000000000001</v>
      </c>
      <c r="F520" s="21"/>
      <c r="G520" s="6">
        <v>517</v>
      </c>
    </row>
    <row r="521" spans="1:7">
      <c r="A521" s="21" t="s">
        <v>2962</v>
      </c>
      <c r="B521" s="2" t="s">
        <v>943</v>
      </c>
      <c r="C521" s="22" t="s">
        <v>768</v>
      </c>
      <c r="D521" s="22" t="s">
        <v>909</v>
      </c>
      <c r="E521" s="23">
        <v>1.7</v>
      </c>
      <c r="F521" s="21"/>
      <c r="G521" s="6">
        <v>518</v>
      </c>
    </row>
    <row r="522" spans="1:7">
      <c r="A522" s="21" t="s">
        <v>2963</v>
      </c>
      <c r="B522" s="2" t="s">
        <v>943</v>
      </c>
      <c r="C522" s="22" t="s">
        <v>768</v>
      </c>
      <c r="D522" s="22" t="s">
        <v>910</v>
      </c>
      <c r="E522" s="23">
        <v>3</v>
      </c>
      <c r="F522" s="21"/>
      <c r="G522" s="6">
        <v>519</v>
      </c>
    </row>
    <row r="523" spans="1:7">
      <c r="A523" s="21" t="s">
        <v>2964</v>
      </c>
      <c r="B523" s="2" t="s">
        <v>943</v>
      </c>
      <c r="C523" s="22" t="s">
        <v>768</v>
      </c>
      <c r="D523" s="22" t="s">
        <v>911</v>
      </c>
      <c r="E523" s="23">
        <v>4.5</v>
      </c>
      <c r="F523" s="21"/>
      <c r="G523" s="6">
        <v>520</v>
      </c>
    </row>
    <row r="524" spans="1:7">
      <c r="A524" s="21" t="s">
        <v>2965</v>
      </c>
      <c r="B524" s="2" t="s">
        <v>943</v>
      </c>
      <c r="C524" s="22" t="s">
        <v>768</v>
      </c>
      <c r="D524" s="22" t="s">
        <v>912</v>
      </c>
      <c r="E524" s="23">
        <v>0.5</v>
      </c>
      <c r="F524" s="21"/>
      <c r="G524" s="6">
        <v>521</v>
      </c>
    </row>
    <row r="525" spans="1:7">
      <c r="A525" s="21" t="s">
        <v>2443</v>
      </c>
      <c r="B525" s="2" t="s">
        <v>943</v>
      </c>
      <c r="C525" s="22" t="s">
        <v>768</v>
      </c>
      <c r="D525" s="22" t="s">
        <v>913</v>
      </c>
      <c r="E525" s="23">
        <v>0.5</v>
      </c>
      <c r="F525" s="21"/>
      <c r="G525" s="6">
        <v>522</v>
      </c>
    </row>
    <row r="526" spans="1:7">
      <c r="A526" s="21" t="s">
        <v>2966</v>
      </c>
      <c r="B526" s="2" t="s">
        <v>943</v>
      </c>
      <c r="C526" s="22" t="s">
        <v>768</v>
      </c>
      <c r="D526" s="22" t="s">
        <v>914</v>
      </c>
      <c r="E526" s="23">
        <v>1.7</v>
      </c>
      <c r="F526" s="21"/>
      <c r="G526" s="6">
        <v>523</v>
      </c>
    </row>
    <row r="527" spans="1:7">
      <c r="A527" s="21" t="s">
        <v>2967</v>
      </c>
      <c r="B527" s="2" t="s">
        <v>943</v>
      </c>
      <c r="C527" s="22" t="s">
        <v>768</v>
      </c>
      <c r="D527" s="22" t="s">
        <v>915</v>
      </c>
      <c r="E527" s="23">
        <v>4.5</v>
      </c>
      <c r="F527" s="21"/>
      <c r="G527" s="6">
        <v>524</v>
      </c>
    </row>
    <row r="528" spans="1:7">
      <c r="A528" s="21" t="s">
        <v>2968</v>
      </c>
      <c r="B528" s="2" t="s">
        <v>943</v>
      </c>
      <c r="C528" s="22" t="s">
        <v>768</v>
      </c>
      <c r="D528" s="22" t="s">
        <v>916</v>
      </c>
      <c r="E528" s="23">
        <v>0.7</v>
      </c>
      <c r="F528" s="21"/>
      <c r="G528" s="6">
        <v>525</v>
      </c>
    </row>
    <row r="529" spans="1:7">
      <c r="A529" s="21" t="s">
        <v>2969</v>
      </c>
      <c r="B529" s="2" t="s">
        <v>943</v>
      </c>
      <c r="C529" s="22" t="s">
        <v>768</v>
      </c>
      <c r="D529" s="22" t="s">
        <v>773</v>
      </c>
      <c r="E529" s="23">
        <v>3</v>
      </c>
      <c r="F529" s="21"/>
      <c r="G529" s="6">
        <v>526</v>
      </c>
    </row>
    <row r="530" spans="1:7">
      <c r="A530" s="21" t="s">
        <v>2970</v>
      </c>
      <c r="B530" s="2" t="s">
        <v>943</v>
      </c>
      <c r="C530" s="22" t="s">
        <v>768</v>
      </c>
      <c r="D530" s="22" t="s">
        <v>917</v>
      </c>
      <c r="E530" s="23">
        <v>0.5</v>
      </c>
      <c r="F530" s="21"/>
      <c r="G530" s="6">
        <v>527</v>
      </c>
    </row>
    <row r="531" spans="1:7">
      <c r="A531" s="21" t="s">
        <v>2971</v>
      </c>
      <c r="B531" s="2" t="s">
        <v>943</v>
      </c>
      <c r="C531" s="22" t="s">
        <v>768</v>
      </c>
      <c r="D531" s="22" t="s">
        <v>774</v>
      </c>
      <c r="E531" s="23">
        <v>1.1000000000000001</v>
      </c>
      <c r="F531" s="21"/>
      <c r="G531" s="6">
        <v>528</v>
      </c>
    </row>
    <row r="532" spans="1:7">
      <c r="A532" s="21" t="s">
        <v>2444</v>
      </c>
      <c r="B532" s="2" t="s">
        <v>943</v>
      </c>
      <c r="C532" s="22" t="s">
        <v>768</v>
      </c>
      <c r="D532" s="22" t="s">
        <v>918</v>
      </c>
      <c r="E532" s="23">
        <v>0.7</v>
      </c>
      <c r="F532" s="21"/>
      <c r="G532" s="6">
        <v>529</v>
      </c>
    </row>
    <row r="533" spans="1:7">
      <c r="A533" s="21" t="s">
        <v>2972</v>
      </c>
      <c r="B533" s="2" t="s">
        <v>943</v>
      </c>
      <c r="C533" s="22" t="s">
        <v>768</v>
      </c>
      <c r="D533" s="22" t="s">
        <v>919</v>
      </c>
      <c r="E533" s="23">
        <v>3</v>
      </c>
      <c r="F533" s="21"/>
      <c r="G533" s="6">
        <v>530</v>
      </c>
    </row>
    <row r="534" spans="1:7">
      <c r="A534" s="21" t="s">
        <v>2441</v>
      </c>
      <c r="B534" s="2" t="s">
        <v>943</v>
      </c>
      <c r="C534" s="22" t="s">
        <v>768</v>
      </c>
      <c r="D534" s="22" t="s">
        <v>920</v>
      </c>
      <c r="E534" s="23">
        <v>0.7</v>
      </c>
      <c r="F534" s="21"/>
      <c r="G534" s="6">
        <v>531</v>
      </c>
    </row>
    <row r="535" spans="1:7">
      <c r="A535" s="21" t="s">
        <v>2973</v>
      </c>
      <c r="B535" s="2" t="s">
        <v>943</v>
      </c>
      <c r="C535" s="22" t="s">
        <v>768</v>
      </c>
      <c r="D535" s="22" t="s">
        <v>921</v>
      </c>
      <c r="E535" s="23">
        <v>3</v>
      </c>
      <c r="F535" s="21"/>
      <c r="G535" s="6">
        <v>532</v>
      </c>
    </row>
    <row r="536" spans="1:7">
      <c r="A536" s="21" t="s">
        <v>2974</v>
      </c>
      <c r="B536" s="2" t="s">
        <v>943</v>
      </c>
      <c r="C536" s="22" t="s">
        <v>768</v>
      </c>
      <c r="D536" s="22" t="s">
        <v>922</v>
      </c>
      <c r="E536" s="23">
        <v>1.2</v>
      </c>
      <c r="F536" s="21"/>
      <c r="G536" s="6">
        <v>533</v>
      </c>
    </row>
    <row r="537" spans="1:7">
      <c r="A537" s="21" t="s">
        <v>2975</v>
      </c>
      <c r="B537" s="2" t="s">
        <v>943</v>
      </c>
      <c r="C537" s="22" t="s">
        <v>768</v>
      </c>
      <c r="D537" s="22" t="s">
        <v>923</v>
      </c>
      <c r="E537" s="23">
        <v>3</v>
      </c>
      <c r="F537" s="21"/>
      <c r="G537" s="6">
        <v>534</v>
      </c>
    </row>
    <row r="538" spans="1:7">
      <c r="A538" s="21" t="s">
        <v>2976</v>
      </c>
      <c r="B538" s="2" t="s">
        <v>943</v>
      </c>
      <c r="C538" s="22" t="s">
        <v>768</v>
      </c>
      <c r="D538" s="22" t="s">
        <v>924</v>
      </c>
      <c r="E538" s="23">
        <v>0.7</v>
      </c>
      <c r="F538" s="21"/>
      <c r="G538" s="6">
        <v>535</v>
      </c>
    </row>
    <row r="539" spans="1:7">
      <c r="A539" s="21" t="s">
        <v>2977</v>
      </c>
      <c r="B539" s="2" t="s">
        <v>943</v>
      </c>
      <c r="C539" s="22" t="s">
        <v>768</v>
      </c>
      <c r="D539" s="22" t="s">
        <v>925</v>
      </c>
      <c r="E539" s="23">
        <v>1.2</v>
      </c>
      <c r="F539" s="21"/>
      <c r="G539" s="6">
        <v>536</v>
      </c>
    </row>
    <row r="540" spans="1:7">
      <c r="A540" s="21" t="s">
        <v>2978</v>
      </c>
      <c r="B540" s="2" t="s">
        <v>943</v>
      </c>
      <c r="C540" s="22" t="s">
        <v>768</v>
      </c>
      <c r="D540" s="22" t="s">
        <v>776</v>
      </c>
      <c r="E540" s="23">
        <v>4.5</v>
      </c>
      <c r="F540" s="21"/>
      <c r="G540" s="6">
        <v>537</v>
      </c>
    </row>
    <row r="541" spans="1:7">
      <c r="A541" s="21" t="s">
        <v>2979</v>
      </c>
      <c r="B541" s="2" t="s">
        <v>943</v>
      </c>
      <c r="C541" s="22" t="s">
        <v>768</v>
      </c>
      <c r="D541" s="22" t="s">
        <v>926</v>
      </c>
      <c r="E541" s="23">
        <v>3</v>
      </c>
      <c r="F541" s="21"/>
      <c r="G541" s="6">
        <v>538</v>
      </c>
    </row>
    <row r="542" spans="1:7">
      <c r="A542" s="21" t="s">
        <v>2447</v>
      </c>
      <c r="B542" s="2" t="s">
        <v>943</v>
      </c>
      <c r="C542" s="22" t="s">
        <v>768</v>
      </c>
      <c r="D542" s="22" t="s">
        <v>777</v>
      </c>
      <c r="E542" s="23">
        <v>0.5</v>
      </c>
      <c r="F542" s="21"/>
      <c r="G542" s="6">
        <v>539</v>
      </c>
    </row>
    <row r="543" spans="1:7">
      <c r="A543" s="21" t="s">
        <v>2980</v>
      </c>
      <c r="B543" s="2" t="s">
        <v>943</v>
      </c>
      <c r="C543" s="22" t="s">
        <v>768</v>
      </c>
      <c r="D543" s="22" t="s">
        <v>927</v>
      </c>
      <c r="E543" s="23">
        <v>3</v>
      </c>
      <c r="F543" s="21"/>
      <c r="G543" s="6">
        <v>540</v>
      </c>
    </row>
    <row r="544" spans="1:7">
      <c r="A544" s="21" t="s">
        <v>2981</v>
      </c>
      <c r="B544" s="2" t="s">
        <v>943</v>
      </c>
      <c r="C544" s="22" t="s">
        <v>768</v>
      </c>
      <c r="D544" s="22" t="s">
        <v>928</v>
      </c>
      <c r="E544" s="23">
        <v>1.2</v>
      </c>
      <c r="F544" s="21"/>
      <c r="G544" s="6">
        <v>541</v>
      </c>
    </row>
    <row r="545" spans="1:7">
      <c r="A545" s="21" t="s">
        <v>2446</v>
      </c>
      <c r="B545" s="2" t="s">
        <v>943</v>
      </c>
      <c r="C545" s="22" t="s">
        <v>768</v>
      </c>
      <c r="D545" s="22" t="s">
        <v>881</v>
      </c>
      <c r="E545" s="23">
        <v>3</v>
      </c>
      <c r="F545" s="21"/>
      <c r="G545" s="6">
        <v>542</v>
      </c>
    </row>
    <row r="546" spans="1:7">
      <c r="A546" s="21" t="s">
        <v>2982</v>
      </c>
      <c r="B546" s="2" t="s">
        <v>943</v>
      </c>
      <c r="C546" s="22" t="s">
        <v>768</v>
      </c>
      <c r="D546" s="22" t="s">
        <v>929</v>
      </c>
      <c r="E546" s="23">
        <v>4.5</v>
      </c>
      <c r="F546" s="21"/>
      <c r="G546" s="6">
        <v>543</v>
      </c>
    </row>
    <row r="547" spans="1:7">
      <c r="A547" s="21" t="s">
        <v>2448</v>
      </c>
      <c r="B547" s="2" t="s">
        <v>943</v>
      </c>
      <c r="C547" s="22" t="s">
        <v>768</v>
      </c>
      <c r="D547" s="22" t="s">
        <v>930</v>
      </c>
      <c r="E547" s="23">
        <v>1.2</v>
      </c>
      <c r="F547" s="21"/>
      <c r="G547" s="6">
        <v>544</v>
      </c>
    </row>
    <row r="548" spans="1:7">
      <c r="A548" s="21" t="s">
        <v>2442</v>
      </c>
      <c r="B548" s="2" t="s">
        <v>943</v>
      </c>
      <c r="C548" s="22" t="s">
        <v>768</v>
      </c>
      <c r="D548" s="22" t="s">
        <v>931</v>
      </c>
      <c r="E548" s="23">
        <v>3</v>
      </c>
      <c r="F548" s="21"/>
      <c r="G548" s="6">
        <v>545</v>
      </c>
    </row>
    <row r="549" spans="1:7">
      <c r="A549" s="21" t="s">
        <v>2983</v>
      </c>
      <c r="B549" s="2" t="s">
        <v>943</v>
      </c>
      <c r="C549" s="22" t="s">
        <v>768</v>
      </c>
      <c r="D549" s="22" t="s">
        <v>932</v>
      </c>
      <c r="E549" s="23">
        <v>3</v>
      </c>
      <c r="F549" s="21"/>
      <c r="G549" s="6">
        <v>546</v>
      </c>
    </row>
    <row r="550" spans="1:7">
      <c r="A550" s="21" t="s">
        <v>2984</v>
      </c>
      <c r="B550" s="2" t="s">
        <v>943</v>
      </c>
      <c r="C550" s="22" t="s">
        <v>768</v>
      </c>
      <c r="D550" s="22" t="s">
        <v>933</v>
      </c>
      <c r="E550" s="23">
        <v>0.6</v>
      </c>
      <c r="F550" s="21"/>
      <c r="G550" s="6">
        <v>547</v>
      </c>
    </row>
    <row r="551" spans="1:7">
      <c r="A551" s="21" t="s">
        <v>2985</v>
      </c>
      <c r="B551" s="2" t="s">
        <v>943</v>
      </c>
      <c r="C551" s="22" t="s">
        <v>768</v>
      </c>
      <c r="D551" s="22" t="s">
        <v>934</v>
      </c>
      <c r="E551" s="23">
        <v>1.2</v>
      </c>
      <c r="F551" s="21"/>
      <c r="G551" s="6">
        <v>548</v>
      </c>
    </row>
    <row r="552" spans="1:7">
      <c r="A552" s="21" t="s">
        <v>2986</v>
      </c>
      <c r="B552" s="2" t="s">
        <v>943</v>
      </c>
      <c r="C552" s="22" t="s">
        <v>768</v>
      </c>
      <c r="D552" s="22" t="s">
        <v>935</v>
      </c>
      <c r="E552" s="23">
        <v>0.7</v>
      </c>
      <c r="F552" s="21"/>
      <c r="G552" s="6">
        <v>549</v>
      </c>
    </row>
    <row r="553" spans="1:7">
      <c r="A553" s="21" t="s">
        <v>2987</v>
      </c>
      <c r="B553" s="2" t="s">
        <v>943</v>
      </c>
      <c r="C553" s="22" t="s">
        <v>768</v>
      </c>
      <c r="D553" s="22" t="s">
        <v>936</v>
      </c>
      <c r="E553" s="23">
        <v>1.2</v>
      </c>
      <c r="F553" s="21"/>
      <c r="G553" s="6">
        <v>550</v>
      </c>
    </row>
    <row r="554" spans="1:7">
      <c r="A554" s="21" t="s">
        <v>2988</v>
      </c>
      <c r="B554" s="2" t="s">
        <v>943</v>
      </c>
      <c r="C554" s="22" t="s">
        <v>768</v>
      </c>
      <c r="D554" s="22" t="s">
        <v>937</v>
      </c>
      <c r="E554" s="23">
        <v>0.5</v>
      </c>
      <c r="F554" s="21"/>
      <c r="G554" s="6">
        <v>551</v>
      </c>
    </row>
    <row r="555" spans="1:7">
      <c r="A555" s="21" t="s">
        <v>2989</v>
      </c>
      <c r="B555" s="2" t="s">
        <v>943</v>
      </c>
      <c r="C555" s="22" t="s">
        <v>768</v>
      </c>
      <c r="D555" s="22" t="s">
        <v>938</v>
      </c>
      <c r="E555" s="23">
        <v>3</v>
      </c>
      <c r="F555" s="21"/>
      <c r="G555" s="6">
        <v>552</v>
      </c>
    </row>
    <row r="556" spans="1:7">
      <c r="A556" s="21" t="s">
        <v>2990</v>
      </c>
      <c r="B556" s="2" t="s">
        <v>943</v>
      </c>
      <c r="C556" s="22" t="s">
        <v>768</v>
      </c>
      <c r="D556" s="22" t="s">
        <v>939</v>
      </c>
      <c r="E556" s="23">
        <v>1.2</v>
      </c>
      <c r="F556" s="21"/>
      <c r="G556" s="6">
        <v>553</v>
      </c>
    </row>
    <row r="557" spans="1:7">
      <c r="A557" s="21" t="s">
        <v>2991</v>
      </c>
      <c r="B557" s="2" t="s">
        <v>943</v>
      </c>
      <c r="C557" s="22" t="s">
        <v>768</v>
      </c>
      <c r="D557" s="22" t="s">
        <v>940</v>
      </c>
      <c r="E557" s="23">
        <v>0.5</v>
      </c>
      <c r="F557" s="21"/>
      <c r="G557" s="6">
        <v>554</v>
      </c>
    </row>
    <row r="558" spans="1:7">
      <c r="A558" s="21" t="s">
        <v>2992</v>
      </c>
      <c r="B558" s="2" t="s">
        <v>943</v>
      </c>
      <c r="C558" s="22" t="s">
        <v>768</v>
      </c>
      <c r="D558" s="22" t="s">
        <v>941</v>
      </c>
      <c r="E558" s="23">
        <v>1.1000000000000001</v>
      </c>
      <c r="F558" s="21"/>
      <c r="G558" s="6">
        <v>555</v>
      </c>
    </row>
    <row r="559" spans="1:7">
      <c r="A559" s="24" t="s">
        <v>2445</v>
      </c>
      <c r="B559" s="2" t="s">
        <v>943</v>
      </c>
      <c r="C559" s="22" t="s">
        <v>768</v>
      </c>
      <c r="D559" s="25" t="s">
        <v>942</v>
      </c>
      <c r="E559" s="26">
        <v>3</v>
      </c>
      <c r="F559" s="21"/>
      <c r="G559" s="6">
        <v>556</v>
      </c>
    </row>
    <row r="560" spans="1:7">
      <c r="A560" s="13" t="s">
        <v>2993</v>
      </c>
      <c r="B560" s="2" t="s">
        <v>987</v>
      </c>
      <c r="C560" s="10" t="s">
        <v>749</v>
      </c>
      <c r="D560" s="7" t="s">
        <v>728</v>
      </c>
      <c r="E560" s="8">
        <v>0.81</v>
      </c>
      <c r="F560" s="37"/>
      <c r="G560" s="12"/>
    </row>
    <row r="561" spans="1:7">
      <c r="A561" s="13" t="s">
        <v>2994</v>
      </c>
      <c r="B561" s="2" t="s">
        <v>987</v>
      </c>
      <c r="C561" s="10" t="s">
        <v>749</v>
      </c>
      <c r="D561" s="7" t="s">
        <v>729</v>
      </c>
      <c r="E561" s="8">
        <v>1.08</v>
      </c>
      <c r="F561" s="37"/>
      <c r="G561" s="12"/>
    </row>
    <row r="562" spans="1:7">
      <c r="A562" s="13" t="s">
        <v>2995</v>
      </c>
      <c r="B562" s="2" t="s">
        <v>987</v>
      </c>
      <c r="C562" s="10" t="s">
        <v>749</v>
      </c>
      <c r="D562" s="7" t="s">
        <v>730</v>
      </c>
      <c r="E562" s="8">
        <v>1.08</v>
      </c>
      <c r="F562" s="37"/>
      <c r="G562" s="12"/>
    </row>
    <row r="563" spans="1:7">
      <c r="A563" s="13" t="s">
        <v>2996</v>
      </c>
      <c r="B563" s="2" t="s">
        <v>987</v>
      </c>
      <c r="C563" s="10" t="s">
        <v>749</v>
      </c>
      <c r="D563" s="7" t="s">
        <v>1830</v>
      </c>
      <c r="E563" s="8">
        <v>1.1700000000000002</v>
      </c>
      <c r="F563" s="37"/>
      <c r="G563" s="12"/>
    </row>
    <row r="564" spans="1:7">
      <c r="A564" s="13" t="s">
        <v>2997</v>
      </c>
      <c r="B564" s="2" t="s">
        <v>987</v>
      </c>
      <c r="C564" s="10" t="s">
        <v>749</v>
      </c>
      <c r="D564" s="7" t="s">
        <v>1831</v>
      </c>
      <c r="E564" s="8">
        <v>1.26</v>
      </c>
      <c r="F564" s="37"/>
      <c r="G564" s="12"/>
    </row>
    <row r="565" spans="1:7">
      <c r="A565" s="13" t="s">
        <v>2998</v>
      </c>
      <c r="B565" s="2" t="s">
        <v>987</v>
      </c>
      <c r="C565" s="10" t="s">
        <v>749</v>
      </c>
      <c r="D565" s="7" t="s">
        <v>1832</v>
      </c>
      <c r="E565" s="8">
        <v>1.4400000000000002</v>
      </c>
      <c r="F565" s="37"/>
      <c r="G565" s="12"/>
    </row>
    <row r="566" spans="1:7">
      <c r="A566" s="13" t="s">
        <v>2999</v>
      </c>
      <c r="B566" s="2" t="s">
        <v>987</v>
      </c>
      <c r="C566" s="10" t="s">
        <v>749</v>
      </c>
      <c r="D566" s="7" t="s">
        <v>731</v>
      </c>
      <c r="E566" s="8">
        <v>0.9</v>
      </c>
      <c r="F566" s="37"/>
      <c r="G566" s="12"/>
    </row>
    <row r="567" spans="1:7">
      <c r="A567" s="13" t="s">
        <v>3000</v>
      </c>
      <c r="B567" s="2" t="s">
        <v>987</v>
      </c>
      <c r="C567" s="10" t="s">
        <v>749</v>
      </c>
      <c r="D567" s="7" t="s">
        <v>1833</v>
      </c>
      <c r="E567" s="8">
        <v>0.9</v>
      </c>
      <c r="F567" s="37"/>
      <c r="G567" s="12"/>
    </row>
    <row r="568" spans="1:7">
      <c r="A568" s="13" t="s">
        <v>3001</v>
      </c>
      <c r="B568" s="2" t="s">
        <v>987</v>
      </c>
      <c r="C568" s="10" t="s">
        <v>749</v>
      </c>
      <c r="D568" s="7" t="s">
        <v>1834</v>
      </c>
      <c r="E568" s="8">
        <v>0.9900000000000001</v>
      </c>
      <c r="F568" s="37"/>
      <c r="G568" s="12"/>
    </row>
    <row r="569" spans="1:7">
      <c r="A569" s="13" t="s">
        <v>3002</v>
      </c>
      <c r="B569" s="2" t="s">
        <v>987</v>
      </c>
      <c r="C569" s="10" t="s">
        <v>749</v>
      </c>
      <c r="D569" s="7" t="s">
        <v>1835</v>
      </c>
      <c r="E569" s="8">
        <v>0.9</v>
      </c>
      <c r="F569" s="37"/>
      <c r="G569" s="12"/>
    </row>
    <row r="570" spans="1:7">
      <c r="A570" s="13" t="s">
        <v>3003</v>
      </c>
      <c r="B570" s="2" t="s">
        <v>987</v>
      </c>
      <c r="C570" s="10" t="s">
        <v>749</v>
      </c>
      <c r="D570" s="7" t="s">
        <v>767</v>
      </c>
      <c r="E570" s="8">
        <v>1.08</v>
      </c>
      <c r="F570" s="37"/>
      <c r="G570" s="12"/>
    </row>
    <row r="571" spans="1:7">
      <c r="A571" s="13" t="s">
        <v>3004</v>
      </c>
      <c r="B571" s="2" t="s">
        <v>987</v>
      </c>
      <c r="C571" s="10" t="s">
        <v>749</v>
      </c>
      <c r="D571" s="7" t="s">
        <v>1836</v>
      </c>
      <c r="E571" s="8">
        <v>0.9</v>
      </c>
      <c r="F571" s="37"/>
      <c r="G571" s="12"/>
    </row>
    <row r="572" spans="1:7">
      <c r="A572" s="13" t="s">
        <v>3005</v>
      </c>
      <c r="B572" s="2" t="s">
        <v>987</v>
      </c>
      <c r="C572" s="10" t="s">
        <v>749</v>
      </c>
      <c r="D572" s="7" t="s">
        <v>732</v>
      </c>
      <c r="E572" s="8">
        <v>1.1700000000000002</v>
      </c>
      <c r="F572" s="37"/>
      <c r="G572" s="12"/>
    </row>
    <row r="573" spans="1:7">
      <c r="A573" s="13" t="s">
        <v>3006</v>
      </c>
      <c r="B573" s="2" t="s">
        <v>987</v>
      </c>
      <c r="C573" s="10" t="s">
        <v>749</v>
      </c>
      <c r="D573" s="7" t="s">
        <v>733</v>
      </c>
      <c r="E573" s="8">
        <v>1.1700000000000002</v>
      </c>
      <c r="F573" s="37"/>
      <c r="G573" s="12"/>
    </row>
    <row r="574" spans="1:7">
      <c r="A574" s="13" t="s">
        <v>3007</v>
      </c>
      <c r="B574" s="2" t="s">
        <v>987</v>
      </c>
      <c r="C574" s="10" t="s">
        <v>749</v>
      </c>
      <c r="D574" s="7" t="s">
        <v>1837</v>
      </c>
      <c r="E574" s="8">
        <v>0.9</v>
      </c>
      <c r="F574" s="37"/>
      <c r="G574" s="12"/>
    </row>
    <row r="575" spans="1:7">
      <c r="A575" s="13" t="s">
        <v>3008</v>
      </c>
      <c r="B575" s="2" t="s">
        <v>987</v>
      </c>
      <c r="C575" s="10" t="s">
        <v>749</v>
      </c>
      <c r="D575" s="7" t="s">
        <v>1838</v>
      </c>
      <c r="E575" s="8">
        <v>1.08</v>
      </c>
      <c r="F575" s="37"/>
      <c r="G575" s="12"/>
    </row>
    <row r="576" spans="1:7">
      <c r="A576" s="13" t="s">
        <v>3009</v>
      </c>
      <c r="B576" s="2" t="s">
        <v>987</v>
      </c>
      <c r="C576" s="10" t="s">
        <v>749</v>
      </c>
      <c r="D576" s="7" t="s">
        <v>734</v>
      </c>
      <c r="E576" s="8">
        <v>0.63</v>
      </c>
      <c r="F576" s="37"/>
      <c r="G576" s="12"/>
    </row>
    <row r="577" spans="1:7">
      <c r="A577" s="13" t="s">
        <v>3010</v>
      </c>
      <c r="B577" s="2" t="s">
        <v>987</v>
      </c>
      <c r="C577" s="10" t="s">
        <v>749</v>
      </c>
      <c r="D577" s="7" t="s">
        <v>1839</v>
      </c>
      <c r="E577" s="8">
        <v>0.9900000000000001</v>
      </c>
      <c r="F577" s="37"/>
      <c r="G577" s="12"/>
    </row>
    <row r="578" spans="1:7">
      <c r="A578" s="13" t="s">
        <v>3011</v>
      </c>
      <c r="B578" s="2" t="s">
        <v>987</v>
      </c>
      <c r="C578" s="10" t="s">
        <v>749</v>
      </c>
      <c r="D578" s="7" t="s">
        <v>750</v>
      </c>
      <c r="E578" s="8">
        <v>0.9</v>
      </c>
      <c r="F578" s="37"/>
      <c r="G578" s="12"/>
    </row>
    <row r="579" spans="1:7">
      <c r="A579" s="13" t="s">
        <v>3012</v>
      </c>
      <c r="B579" s="2" t="s">
        <v>987</v>
      </c>
      <c r="C579" s="10" t="s">
        <v>749</v>
      </c>
      <c r="D579" s="7" t="s">
        <v>735</v>
      </c>
      <c r="E579" s="8">
        <v>0.27</v>
      </c>
      <c r="F579" s="37"/>
      <c r="G579" s="12"/>
    </row>
    <row r="580" spans="1:7">
      <c r="A580" s="13" t="s">
        <v>3013</v>
      </c>
      <c r="B580" s="2" t="s">
        <v>987</v>
      </c>
      <c r="C580" s="10" t="s">
        <v>749</v>
      </c>
      <c r="D580" s="7" t="s">
        <v>736</v>
      </c>
      <c r="E580" s="8">
        <v>0.9</v>
      </c>
      <c r="F580" s="37"/>
      <c r="G580" s="12"/>
    </row>
    <row r="581" spans="1:7">
      <c r="A581" s="13" t="s">
        <v>3014</v>
      </c>
      <c r="B581" s="2" t="s">
        <v>987</v>
      </c>
      <c r="C581" s="10" t="s">
        <v>749</v>
      </c>
      <c r="D581" s="7" t="s">
        <v>1840</v>
      </c>
      <c r="E581" s="8">
        <v>1.4400000000000002</v>
      </c>
      <c r="F581" s="37"/>
      <c r="G581" s="12"/>
    </row>
    <row r="582" spans="1:7">
      <c r="A582" s="13" t="s">
        <v>3015</v>
      </c>
      <c r="B582" s="2" t="s">
        <v>987</v>
      </c>
      <c r="C582" s="10" t="s">
        <v>749</v>
      </c>
      <c r="D582" s="7" t="s">
        <v>737</v>
      </c>
      <c r="E582" s="8">
        <v>0.9</v>
      </c>
      <c r="F582" s="37"/>
      <c r="G582" s="12"/>
    </row>
    <row r="583" spans="1:7">
      <c r="A583" s="13" t="s">
        <v>3016</v>
      </c>
      <c r="B583" s="2" t="s">
        <v>987</v>
      </c>
      <c r="C583" s="10" t="s">
        <v>749</v>
      </c>
      <c r="D583" s="7" t="s">
        <v>738</v>
      </c>
      <c r="E583" s="8">
        <v>0.9900000000000001</v>
      </c>
      <c r="F583" s="37"/>
      <c r="G583" s="12"/>
    </row>
    <row r="584" spans="1:7">
      <c r="A584" s="13" t="s">
        <v>3017</v>
      </c>
      <c r="B584" s="2" t="s">
        <v>987</v>
      </c>
      <c r="C584" s="10" t="s">
        <v>749</v>
      </c>
      <c r="D584" s="7" t="s">
        <v>1841</v>
      </c>
      <c r="E584" s="8">
        <v>1.1700000000000002</v>
      </c>
      <c r="F584" s="37"/>
      <c r="G584" s="12"/>
    </row>
    <row r="585" spans="1:7">
      <c r="A585" s="13" t="s">
        <v>3018</v>
      </c>
      <c r="B585" s="2" t="s">
        <v>987</v>
      </c>
      <c r="C585" s="10" t="s">
        <v>749</v>
      </c>
      <c r="D585" s="7" t="s">
        <v>766</v>
      </c>
      <c r="E585" s="8">
        <v>1.35</v>
      </c>
      <c r="F585" s="37"/>
      <c r="G585" s="12"/>
    </row>
    <row r="586" spans="1:7">
      <c r="A586" s="13" t="s">
        <v>3019</v>
      </c>
      <c r="B586" s="2" t="s">
        <v>987</v>
      </c>
      <c r="C586" s="10" t="s">
        <v>749</v>
      </c>
      <c r="D586" s="7" t="s">
        <v>1842</v>
      </c>
      <c r="E586" s="8">
        <v>1.08</v>
      </c>
      <c r="F586" s="37"/>
      <c r="G586" s="12"/>
    </row>
    <row r="587" spans="1:7">
      <c r="A587" s="13" t="s">
        <v>3020</v>
      </c>
      <c r="B587" s="2" t="s">
        <v>987</v>
      </c>
      <c r="C587" s="10" t="s">
        <v>749</v>
      </c>
      <c r="D587" s="7" t="s">
        <v>1843</v>
      </c>
      <c r="E587" s="8">
        <v>0.9900000000000001</v>
      </c>
      <c r="F587" s="37"/>
      <c r="G587" s="12"/>
    </row>
    <row r="588" spans="1:7">
      <c r="A588" s="13" t="s">
        <v>3021</v>
      </c>
      <c r="B588" s="2" t="s">
        <v>987</v>
      </c>
      <c r="C588" s="10" t="s">
        <v>749</v>
      </c>
      <c r="D588" s="7" t="s">
        <v>1844</v>
      </c>
      <c r="E588" s="8">
        <v>0.9900000000000001</v>
      </c>
      <c r="F588" s="37"/>
      <c r="G588" s="12"/>
    </row>
    <row r="589" spans="1:7">
      <c r="A589" s="13" t="s">
        <v>3022</v>
      </c>
      <c r="B589" s="2" t="s">
        <v>987</v>
      </c>
      <c r="C589" s="10" t="s">
        <v>749</v>
      </c>
      <c r="D589" s="7" t="s">
        <v>606</v>
      </c>
      <c r="E589" s="8">
        <v>0.9</v>
      </c>
      <c r="F589" s="37"/>
      <c r="G589" s="12"/>
    </row>
    <row r="590" spans="1:7">
      <c r="A590" s="13" t="s">
        <v>3023</v>
      </c>
      <c r="B590" s="2" t="s">
        <v>987</v>
      </c>
      <c r="C590" s="10" t="s">
        <v>749</v>
      </c>
      <c r="D590" s="7" t="s">
        <v>769</v>
      </c>
      <c r="E590" s="8">
        <v>0.72000000000000008</v>
      </c>
      <c r="F590" s="37"/>
      <c r="G590" s="12"/>
    </row>
    <row r="591" spans="1:7">
      <c r="A591" s="13" t="s">
        <v>3024</v>
      </c>
      <c r="B591" s="2" t="s">
        <v>987</v>
      </c>
      <c r="C591" s="10" t="s">
        <v>749</v>
      </c>
      <c r="D591" s="7" t="s">
        <v>740</v>
      </c>
      <c r="E591" s="8">
        <v>1.26</v>
      </c>
      <c r="F591" s="37"/>
      <c r="G591" s="12"/>
    </row>
    <row r="592" spans="1:7">
      <c r="A592" s="13" t="s">
        <v>3025</v>
      </c>
      <c r="B592" s="2" t="s">
        <v>987</v>
      </c>
      <c r="C592" s="7" t="s">
        <v>882</v>
      </c>
      <c r="D592" s="7" t="s">
        <v>751</v>
      </c>
      <c r="E592" s="8">
        <v>0.9900000000000001</v>
      </c>
      <c r="F592" s="37"/>
      <c r="G592" s="12"/>
    </row>
    <row r="593" spans="1:7">
      <c r="A593" s="13" t="s">
        <v>3026</v>
      </c>
      <c r="B593" s="2" t="s">
        <v>987</v>
      </c>
      <c r="C593" s="7" t="s">
        <v>1008</v>
      </c>
      <c r="D593" s="7" t="s">
        <v>751</v>
      </c>
      <c r="E593" s="8">
        <v>0.9900000000000001</v>
      </c>
      <c r="F593" s="37"/>
      <c r="G593" s="12"/>
    </row>
    <row r="594" spans="1:7">
      <c r="A594" s="13" t="s">
        <v>3027</v>
      </c>
      <c r="B594" s="2" t="s">
        <v>987</v>
      </c>
      <c r="C594" s="7" t="s">
        <v>867</v>
      </c>
      <c r="D594" s="7" t="s">
        <v>751</v>
      </c>
      <c r="E594" s="8">
        <v>1.1700000000000002</v>
      </c>
      <c r="F594" s="37"/>
      <c r="G594" s="12"/>
    </row>
    <row r="595" spans="1:7">
      <c r="A595" s="13" t="s">
        <v>3028</v>
      </c>
      <c r="B595" s="2" t="s">
        <v>987</v>
      </c>
      <c r="C595" s="7" t="s">
        <v>871</v>
      </c>
      <c r="D595" s="7" t="s">
        <v>751</v>
      </c>
      <c r="E595" s="8">
        <v>1.26</v>
      </c>
      <c r="F595" s="37"/>
      <c r="G595" s="12"/>
    </row>
    <row r="596" spans="1:7">
      <c r="A596" s="13" t="s">
        <v>3029</v>
      </c>
      <c r="B596" s="2" t="s">
        <v>987</v>
      </c>
      <c r="C596" s="7" t="s">
        <v>871</v>
      </c>
      <c r="D596" s="7" t="s">
        <v>1845</v>
      </c>
      <c r="E596" s="8">
        <v>1.1700000000000002</v>
      </c>
      <c r="F596" s="37"/>
      <c r="G596" s="12"/>
    </row>
    <row r="597" spans="1:7">
      <c r="A597" s="13" t="s">
        <v>3030</v>
      </c>
      <c r="B597" s="2" t="s">
        <v>987</v>
      </c>
      <c r="C597" s="7" t="s">
        <v>774</v>
      </c>
      <c r="D597" s="7" t="s">
        <v>751</v>
      </c>
      <c r="E597" s="8">
        <v>1.1700000000000002</v>
      </c>
      <c r="F597" s="37"/>
      <c r="G597" s="12"/>
    </row>
    <row r="598" spans="1:7">
      <c r="A598" s="13" t="s">
        <v>3031</v>
      </c>
      <c r="B598" s="2" t="s">
        <v>987</v>
      </c>
      <c r="C598" s="7" t="s">
        <v>774</v>
      </c>
      <c r="D598" s="7" t="s">
        <v>870</v>
      </c>
      <c r="E598" s="8">
        <v>0.9900000000000001</v>
      </c>
      <c r="F598" s="37"/>
      <c r="G598" s="12"/>
    </row>
    <row r="599" spans="1:7">
      <c r="A599" s="13" t="s">
        <v>3032</v>
      </c>
      <c r="B599" s="2" t="s">
        <v>987</v>
      </c>
      <c r="C599" s="7" t="s">
        <v>774</v>
      </c>
      <c r="D599" s="7" t="s">
        <v>1846</v>
      </c>
      <c r="E599" s="8">
        <v>2.9699999999999998</v>
      </c>
      <c r="F599" s="37"/>
      <c r="G599" s="12"/>
    </row>
    <row r="600" spans="1:7">
      <c r="A600" s="13" t="s">
        <v>3033</v>
      </c>
      <c r="B600" s="2" t="s">
        <v>987</v>
      </c>
      <c r="C600" s="7" t="s">
        <v>774</v>
      </c>
      <c r="D600" s="7" t="s">
        <v>1847</v>
      </c>
      <c r="E600" s="8">
        <v>0.9900000000000001</v>
      </c>
      <c r="F600" s="37"/>
      <c r="G600" s="12"/>
    </row>
    <row r="601" spans="1:7">
      <c r="A601" s="13" t="s">
        <v>3034</v>
      </c>
      <c r="B601" s="2" t="s">
        <v>987</v>
      </c>
      <c r="C601" s="7" t="s">
        <v>866</v>
      </c>
      <c r="D601" s="7" t="s">
        <v>751</v>
      </c>
      <c r="E601" s="8">
        <v>0.81</v>
      </c>
      <c r="F601" s="37"/>
      <c r="G601" s="12"/>
    </row>
    <row r="602" spans="1:7">
      <c r="A602" s="13" t="s">
        <v>3035</v>
      </c>
      <c r="B602" s="2" t="s">
        <v>987</v>
      </c>
      <c r="C602" s="7" t="s">
        <v>866</v>
      </c>
      <c r="D602" s="7" t="s">
        <v>1848</v>
      </c>
      <c r="E602" s="8">
        <v>0.36000000000000004</v>
      </c>
      <c r="F602" s="37"/>
      <c r="G602" s="12"/>
    </row>
    <row r="603" spans="1:7">
      <c r="A603" s="13" t="s">
        <v>3036</v>
      </c>
      <c r="B603" s="2" t="s">
        <v>987</v>
      </c>
      <c r="C603" s="7" t="s">
        <v>866</v>
      </c>
      <c r="D603" s="7" t="s">
        <v>1849</v>
      </c>
      <c r="E603" s="8">
        <v>0.27</v>
      </c>
      <c r="F603" s="37"/>
      <c r="G603" s="12"/>
    </row>
    <row r="604" spans="1:7">
      <c r="A604" s="13" t="s">
        <v>3037</v>
      </c>
      <c r="B604" s="2" t="s">
        <v>987</v>
      </c>
      <c r="C604" s="7" t="s">
        <v>866</v>
      </c>
      <c r="D604" s="7" t="s">
        <v>1850</v>
      </c>
      <c r="E604" s="8">
        <v>0.63</v>
      </c>
      <c r="F604" s="37"/>
      <c r="G604" s="12"/>
    </row>
    <row r="605" spans="1:7">
      <c r="A605" s="13" t="s">
        <v>3038</v>
      </c>
      <c r="B605" s="2" t="s">
        <v>987</v>
      </c>
      <c r="C605" s="7" t="s">
        <v>866</v>
      </c>
      <c r="D605" s="7" t="s">
        <v>1845</v>
      </c>
      <c r="E605" s="8">
        <v>0.63</v>
      </c>
      <c r="F605" s="37"/>
      <c r="G605" s="12"/>
    </row>
    <row r="606" spans="1:7">
      <c r="A606" s="13" t="s">
        <v>3039</v>
      </c>
      <c r="B606" s="2" t="s">
        <v>987</v>
      </c>
      <c r="C606" s="7" t="s">
        <v>866</v>
      </c>
      <c r="D606" s="7" t="s">
        <v>1851</v>
      </c>
      <c r="E606" s="8">
        <v>1.53</v>
      </c>
      <c r="F606" s="37"/>
      <c r="G606" s="12"/>
    </row>
    <row r="607" spans="1:7">
      <c r="A607" s="13" t="s">
        <v>3040</v>
      </c>
      <c r="B607" s="2" t="s">
        <v>987</v>
      </c>
      <c r="C607" s="7" t="s">
        <v>866</v>
      </c>
      <c r="D607" s="7" t="s">
        <v>1852</v>
      </c>
      <c r="E607" s="8">
        <v>0.36000000000000004</v>
      </c>
      <c r="F607" s="37"/>
      <c r="G607" s="12"/>
    </row>
    <row r="608" spans="1:7">
      <c r="A608" s="13" t="s">
        <v>3041</v>
      </c>
      <c r="B608" s="2" t="s">
        <v>987</v>
      </c>
      <c r="C608" s="7" t="s">
        <v>866</v>
      </c>
      <c r="D608" s="7" t="s">
        <v>1846</v>
      </c>
      <c r="E608" s="8">
        <v>2.3400000000000003</v>
      </c>
      <c r="F608" s="37"/>
      <c r="G608" s="12"/>
    </row>
    <row r="609" spans="1:7">
      <c r="A609" s="13" t="s">
        <v>3042</v>
      </c>
      <c r="B609" s="2" t="s">
        <v>987</v>
      </c>
      <c r="C609" s="7" t="s">
        <v>866</v>
      </c>
      <c r="D609" s="7" t="s">
        <v>1847</v>
      </c>
      <c r="E609" s="8">
        <v>1.08</v>
      </c>
      <c r="F609" s="37"/>
      <c r="G609" s="12"/>
    </row>
    <row r="610" spans="1:7">
      <c r="A610" s="13" t="s">
        <v>3043</v>
      </c>
      <c r="B610" s="2" t="s">
        <v>987</v>
      </c>
      <c r="C610" s="7" t="s">
        <v>866</v>
      </c>
      <c r="D610" s="7" t="s">
        <v>1853</v>
      </c>
      <c r="E610" s="8">
        <v>0.45</v>
      </c>
      <c r="F610" s="37"/>
      <c r="G610" s="12"/>
    </row>
    <row r="611" spans="1:7">
      <c r="A611" s="13" t="s">
        <v>3044</v>
      </c>
      <c r="B611" s="2" t="s">
        <v>987</v>
      </c>
      <c r="C611" s="10" t="s">
        <v>762</v>
      </c>
      <c r="D611" s="7" t="s">
        <v>763</v>
      </c>
      <c r="E611" s="8">
        <v>0.54</v>
      </c>
      <c r="F611" s="37"/>
      <c r="G611" s="12"/>
    </row>
    <row r="612" spans="1:7">
      <c r="A612" s="13" t="s">
        <v>3045</v>
      </c>
      <c r="B612" s="2" t="s">
        <v>987</v>
      </c>
      <c r="C612" s="10" t="s">
        <v>762</v>
      </c>
      <c r="D612" s="7" t="s">
        <v>764</v>
      </c>
      <c r="E612" s="8">
        <v>0.18000000000000002</v>
      </c>
      <c r="F612" s="37"/>
      <c r="G612" s="12"/>
    </row>
    <row r="613" spans="1:7">
      <c r="A613" s="13" t="s">
        <v>3046</v>
      </c>
      <c r="B613" s="2" t="s">
        <v>987</v>
      </c>
      <c r="C613" s="7" t="s">
        <v>879</v>
      </c>
      <c r="D613" s="7" t="s">
        <v>751</v>
      </c>
      <c r="E613" s="8">
        <v>1.08</v>
      </c>
      <c r="F613" s="37"/>
      <c r="G613" s="12"/>
    </row>
    <row r="614" spans="1:7">
      <c r="A614" s="13" t="s">
        <v>3047</v>
      </c>
      <c r="B614" s="2" t="s">
        <v>987</v>
      </c>
      <c r="C614" s="7" t="s">
        <v>879</v>
      </c>
      <c r="D614" s="7" t="s">
        <v>868</v>
      </c>
      <c r="E614" s="8">
        <v>0.72000000000000008</v>
      </c>
      <c r="F614" s="37"/>
      <c r="G614" s="12"/>
    </row>
    <row r="615" spans="1:7">
      <c r="A615" s="13" t="s">
        <v>3048</v>
      </c>
      <c r="B615" s="2" t="s">
        <v>987</v>
      </c>
      <c r="C615" s="7" t="s">
        <v>771</v>
      </c>
      <c r="D615" s="7" t="s">
        <v>751</v>
      </c>
      <c r="E615" s="8">
        <v>0.81</v>
      </c>
      <c r="F615" s="37"/>
      <c r="G615" s="12"/>
    </row>
    <row r="616" spans="1:7">
      <c r="A616" s="13" t="s">
        <v>3049</v>
      </c>
      <c r="B616" s="2" t="s">
        <v>987</v>
      </c>
      <c r="C616" s="7" t="s">
        <v>771</v>
      </c>
      <c r="D616" s="7" t="s">
        <v>1845</v>
      </c>
      <c r="E616" s="8">
        <v>1.1700000000000002</v>
      </c>
      <c r="F616" s="37"/>
      <c r="G616" s="12"/>
    </row>
    <row r="617" spans="1:7">
      <c r="A617" s="13" t="s">
        <v>3050</v>
      </c>
      <c r="B617" s="2" t="s">
        <v>987</v>
      </c>
      <c r="C617" s="7" t="s">
        <v>771</v>
      </c>
      <c r="D617" s="7" t="s">
        <v>870</v>
      </c>
      <c r="E617" s="8">
        <v>1.1700000000000002</v>
      </c>
      <c r="F617" s="37"/>
      <c r="G617" s="12"/>
    </row>
    <row r="618" spans="1:7">
      <c r="A618" s="13" t="s">
        <v>3051</v>
      </c>
      <c r="B618" s="2" t="s">
        <v>987</v>
      </c>
      <c r="C618" s="7" t="s">
        <v>771</v>
      </c>
      <c r="D618" s="7" t="s">
        <v>1854</v>
      </c>
      <c r="E618" s="8">
        <v>1.08</v>
      </c>
      <c r="F618" s="37"/>
      <c r="G618" s="12"/>
    </row>
    <row r="619" spans="1:7">
      <c r="A619" s="13" t="s">
        <v>3052</v>
      </c>
      <c r="B619" s="2" t="s">
        <v>987</v>
      </c>
      <c r="C619" s="7" t="s">
        <v>771</v>
      </c>
      <c r="D619" s="7" t="s">
        <v>1855</v>
      </c>
      <c r="E619" s="8">
        <v>1.26</v>
      </c>
      <c r="F619" s="37"/>
      <c r="G619" s="12"/>
    </row>
    <row r="620" spans="1:7">
      <c r="A620" s="13" t="s">
        <v>3053</v>
      </c>
      <c r="B620" s="2" t="s">
        <v>987</v>
      </c>
      <c r="C620" s="7" t="s">
        <v>771</v>
      </c>
      <c r="D620" s="7" t="s">
        <v>873</v>
      </c>
      <c r="E620" s="8">
        <v>1.8900000000000001</v>
      </c>
      <c r="F620" s="37"/>
      <c r="G620" s="12"/>
    </row>
    <row r="621" spans="1:7">
      <c r="A621" s="13" t="s">
        <v>3054</v>
      </c>
      <c r="B621" s="2" t="s">
        <v>987</v>
      </c>
      <c r="C621" s="7" t="s">
        <v>666</v>
      </c>
      <c r="D621" s="7" t="s">
        <v>751</v>
      </c>
      <c r="E621" s="8">
        <v>1.08</v>
      </c>
      <c r="F621" s="37"/>
      <c r="G621" s="12"/>
    </row>
    <row r="622" spans="1:7">
      <c r="A622" s="13" t="s">
        <v>3055</v>
      </c>
      <c r="B622" s="2" t="s">
        <v>987</v>
      </c>
      <c r="C622" s="7" t="s">
        <v>773</v>
      </c>
      <c r="D622" s="7" t="s">
        <v>751</v>
      </c>
      <c r="E622" s="8">
        <v>1.26</v>
      </c>
      <c r="F622" s="37"/>
      <c r="G622" s="12"/>
    </row>
    <row r="623" spans="1:7">
      <c r="A623" s="13" t="s">
        <v>3056</v>
      </c>
      <c r="B623" s="2" t="s">
        <v>987</v>
      </c>
      <c r="C623" s="7" t="s">
        <v>886</v>
      </c>
      <c r="D623" s="7" t="s">
        <v>751</v>
      </c>
      <c r="E623" s="8">
        <v>0.81</v>
      </c>
      <c r="F623" s="37"/>
      <c r="G623" s="12"/>
    </row>
    <row r="624" spans="1:7">
      <c r="A624" s="13" t="s">
        <v>3057</v>
      </c>
      <c r="B624" s="2" t="s">
        <v>987</v>
      </c>
      <c r="C624" s="7" t="s">
        <v>883</v>
      </c>
      <c r="D624" s="7" t="s">
        <v>751</v>
      </c>
      <c r="E624" s="8">
        <v>0.54</v>
      </c>
      <c r="F624" s="37"/>
      <c r="G624" s="12"/>
    </row>
    <row r="625" spans="1:7">
      <c r="A625" s="13" t="s">
        <v>3058</v>
      </c>
      <c r="B625" s="2" t="s">
        <v>987</v>
      </c>
      <c r="C625" s="7" t="s">
        <v>872</v>
      </c>
      <c r="D625" s="7" t="s">
        <v>751</v>
      </c>
      <c r="E625" s="8">
        <v>0.45</v>
      </c>
      <c r="F625" s="37"/>
      <c r="G625" s="12"/>
    </row>
    <row r="626" spans="1:7">
      <c r="A626" s="13" t="s">
        <v>3059</v>
      </c>
      <c r="B626" s="2" t="s">
        <v>987</v>
      </c>
      <c r="C626" s="7" t="s">
        <v>872</v>
      </c>
      <c r="D626" s="7" t="s">
        <v>868</v>
      </c>
      <c r="E626" s="8">
        <v>0.9</v>
      </c>
      <c r="F626" s="37"/>
      <c r="G626" s="12"/>
    </row>
    <row r="627" spans="1:7">
      <c r="A627" s="13" t="s">
        <v>3060</v>
      </c>
      <c r="B627" s="2" t="s">
        <v>987</v>
      </c>
      <c r="C627" s="7" t="s">
        <v>872</v>
      </c>
      <c r="D627" s="7" t="s">
        <v>1856</v>
      </c>
      <c r="E627" s="8">
        <v>0.45</v>
      </c>
      <c r="F627" s="37"/>
      <c r="G627" s="12"/>
    </row>
    <row r="628" spans="1:7">
      <c r="A628" s="13" t="s">
        <v>3061</v>
      </c>
      <c r="B628" s="2" t="s">
        <v>987</v>
      </c>
      <c r="C628" s="7" t="s">
        <v>887</v>
      </c>
      <c r="D628" s="7" t="s">
        <v>751</v>
      </c>
      <c r="E628" s="8">
        <v>0.54</v>
      </c>
      <c r="F628" s="37"/>
      <c r="G628" s="12"/>
    </row>
    <row r="629" spans="1:7">
      <c r="A629" s="13" t="s">
        <v>3062</v>
      </c>
      <c r="B629" s="2" t="s">
        <v>987</v>
      </c>
      <c r="C629" s="7" t="s">
        <v>770</v>
      </c>
      <c r="D629" s="7" t="s">
        <v>751</v>
      </c>
      <c r="E629" s="8">
        <v>0.72000000000000008</v>
      </c>
      <c r="F629" s="37"/>
      <c r="G629" s="12"/>
    </row>
    <row r="630" spans="1:7">
      <c r="A630" s="13" t="s">
        <v>3063</v>
      </c>
      <c r="B630" s="2" t="s">
        <v>987</v>
      </c>
      <c r="C630" s="7" t="s">
        <v>770</v>
      </c>
      <c r="D630" s="7" t="s">
        <v>868</v>
      </c>
      <c r="E630" s="8">
        <v>0.81</v>
      </c>
      <c r="F630" s="37"/>
      <c r="G630" s="12"/>
    </row>
    <row r="631" spans="1:7">
      <c r="A631" s="13" t="s">
        <v>3064</v>
      </c>
      <c r="B631" s="2" t="s">
        <v>987</v>
      </c>
      <c r="C631" s="7" t="s">
        <v>1827</v>
      </c>
      <c r="D631" s="7" t="s">
        <v>751</v>
      </c>
      <c r="E631" s="8">
        <v>0.27</v>
      </c>
      <c r="F631" s="37"/>
      <c r="G631" s="12"/>
    </row>
    <row r="632" spans="1:7">
      <c r="A632" s="13" t="s">
        <v>3065</v>
      </c>
      <c r="B632" s="2" t="s">
        <v>987</v>
      </c>
      <c r="C632" s="7" t="s">
        <v>1827</v>
      </c>
      <c r="D632" s="7" t="s">
        <v>1857</v>
      </c>
      <c r="E632" s="8">
        <v>0.72000000000000008</v>
      </c>
      <c r="F632" s="37"/>
      <c r="G632" s="12"/>
    </row>
    <row r="633" spans="1:7">
      <c r="A633" s="13" t="s">
        <v>3066</v>
      </c>
      <c r="B633" s="2" t="s">
        <v>987</v>
      </c>
      <c r="C633" s="7" t="s">
        <v>877</v>
      </c>
      <c r="D633" s="7" t="s">
        <v>880</v>
      </c>
      <c r="E633" s="8">
        <v>1.26</v>
      </c>
      <c r="F633" s="37"/>
      <c r="G633" s="12"/>
    </row>
    <row r="634" spans="1:7">
      <c r="A634" s="13" t="s">
        <v>3067</v>
      </c>
      <c r="B634" s="2" t="s">
        <v>987</v>
      </c>
      <c r="C634" s="7" t="s">
        <v>877</v>
      </c>
      <c r="D634" s="7" t="s">
        <v>772</v>
      </c>
      <c r="E634" s="8">
        <v>0.81</v>
      </c>
      <c r="F634" s="37"/>
      <c r="G634" s="12"/>
    </row>
    <row r="635" spans="1:7">
      <c r="A635" s="13" t="s">
        <v>3068</v>
      </c>
      <c r="B635" s="2" t="s">
        <v>987</v>
      </c>
      <c r="C635" s="7" t="s">
        <v>1828</v>
      </c>
      <c r="D635" s="7" t="s">
        <v>1858</v>
      </c>
      <c r="E635" s="8">
        <v>1.71</v>
      </c>
      <c r="F635" s="37"/>
      <c r="G635" s="12"/>
    </row>
    <row r="636" spans="1:7">
      <c r="A636" s="13" t="s">
        <v>3069</v>
      </c>
      <c r="B636" s="2" t="s">
        <v>987</v>
      </c>
      <c r="C636" s="7" t="s">
        <v>1828</v>
      </c>
      <c r="D636" s="7" t="s">
        <v>1859</v>
      </c>
      <c r="E636" s="8">
        <v>0.81</v>
      </c>
      <c r="F636" s="37"/>
      <c r="G636" s="12"/>
    </row>
    <row r="637" spans="1:7">
      <c r="A637" s="13" t="s">
        <v>3070</v>
      </c>
      <c r="B637" s="2" t="s">
        <v>987</v>
      </c>
      <c r="C637" s="7" t="s">
        <v>1828</v>
      </c>
      <c r="D637" s="7" t="s">
        <v>1860</v>
      </c>
      <c r="E637" s="8">
        <v>1.1700000000000002</v>
      </c>
      <c r="F637" s="37"/>
      <c r="G637" s="12"/>
    </row>
    <row r="638" spans="1:7">
      <c r="A638" s="13" t="s">
        <v>3071</v>
      </c>
      <c r="B638" s="2" t="s">
        <v>987</v>
      </c>
      <c r="C638" s="7" t="s">
        <v>1829</v>
      </c>
      <c r="D638" s="7" t="s">
        <v>1861</v>
      </c>
      <c r="E638" s="8">
        <v>0.72000000000000008</v>
      </c>
      <c r="F638" s="37"/>
      <c r="G638" s="12"/>
    </row>
    <row r="639" spans="1:7">
      <c r="A639" s="13" t="s">
        <v>3072</v>
      </c>
      <c r="B639" s="2" t="s">
        <v>987</v>
      </c>
      <c r="C639" s="7" t="s">
        <v>1829</v>
      </c>
      <c r="D639" s="7" t="s">
        <v>1880</v>
      </c>
      <c r="E639" s="8">
        <v>0.27</v>
      </c>
      <c r="F639" s="37"/>
      <c r="G639" s="12"/>
    </row>
    <row r="640" spans="1:7">
      <c r="A640" s="13" t="s">
        <v>3073</v>
      </c>
      <c r="B640" s="2" t="s">
        <v>987</v>
      </c>
      <c r="C640" s="10" t="s">
        <v>738</v>
      </c>
      <c r="D640" s="7" t="s">
        <v>1881</v>
      </c>
      <c r="E640" s="8">
        <v>1.08</v>
      </c>
      <c r="F640" s="37"/>
      <c r="G640" s="12"/>
    </row>
    <row r="641" spans="1:7">
      <c r="A641" s="13" t="s">
        <v>3074</v>
      </c>
      <c r="B641" s="2" t="s">
        <v>987</v>
      </c>
      <c r="C641" s="10" t="s">
        <v>729</v>
      </c>
      <c r="D641" s="7" t="s">
        <v>1882</v>
      </c>
      <c r="E641" s="8">
        <v>1.1700000000000002</v>
      </c>
      <c r="F641" s="37"/>
      <c r="G641" s="12"/>
    </row>
    <row r="642" spans="1:7">
      <c r="A642" s="13" t="s">
        <v>3075</v>
      </c>
      <c r="B642" s="2" t="s">
        <v>987</v>
      </c>
      <c r="C642" s="7" t="s">
        <v>732</v>
      </c>
      <c r="D642" s="7" t="s">
        <v>1883</v>
      </c>
      <c r="E642" s="8">
        <v>0.9900000000000001</v>
      </c>
      <c r="F642" s="37"/>
      <c r="G642" s="12"/>
    </row>
    <row r="643" spans="1:7">
      <c r="A643" s="13" t="s">
        <v>3076</v>
      </c>
      <c r="B643" s="2" t="s">
        <v>987</v>
      </c>
      <c r="C643" s="7" t="s">
        <v>732</v>
      </c>
      <c r="D643" s="7" t="s">
        <v>1884</v>
      </c>
      <c r="E643" s="8">
        <v>1.53</v>
      </c>
      <c r="F643" s="37"/>
      <c r="G643" s="12"/>
    </row>
    <row r="644" spans="1:7">
      <c r="A644" s="13" t="s">
        <v>3077</v>
      </c>
      <c r="B644" s="2" t="s">
        <v>987</v>
      </c>
      <c r="C644" s="7" t="s">
        <v>732</v>
      </c>
      <c r="D644" s="7" t="s">
        <v>885</v>
      </c>
      <c r="E644" s="8">
        <v>1.08</v>
      </c>
      <c r="F644" s="37"/>
      <c r="G644" s="12"/>
    </row>
    <row r="645" spans="1:7">
      <c r="A645" s="13" t="s">
        <v>3078</v>
      </c>
      <c r="B645" s="2" t="s">
        <v>987</v>
      </c>
      <c r="C645" s="7" t="s">
        <v>767</v>
      </c>
      <c r="D645" s="7" t="s">
        <v>875</v>
      </c>
      <c r="E645" s="8">
        <v>2.4300000000000002</v>
      </c>
      <c r="F645" s="37"/>
      <c r="G645" s="12"/>
    </row>
    <row r="646" spans="1:7">
      <c r="A646" s="13" t="s">
        <v>3079</v>
      </c>
      <c r="B646" s="2" t="s">
        <v>987</v>
      </c>
      <c r="C646" s="7" t="s">
        <v>767</v>
      </c>
      <c r="D646" s="7" t="s">
        <v>881</v>
      </c>
      <c r="E646" s="8">
        <v>0.72000000000000008</v>
      </c>
      <c r="F646" s="37"/>
      <c r="G646" s="12"/>
    </row>
    <row r="647" spans="1:7">
      <c r="A647" s="13" t="s">
        <v>3080</v>
      </c>
      <c r="B647" s="2" t="s">
        <v>987</v>
      </c>
      <c r="C647" s="7" t="s">
        <v>767</v>
      </c>
      <c r="D647" s="7" t="s">
        <v>775</v>
      </c>
      <c r="E647" s="8">
        <v>0.9</v>
      </c>
      <c r="F647" s="37"/>
      <c r="G647" s="12"/>
    </row>
    <row r="648" spans="1:7">
      <c r="A648" s="13" t="s">
        <v>3081</v>
      </c>
      <c r="B648" s="2" t="s">
        <v>987</v>
      </c>
      <c r="C648" s="7" t="s">
        <v>767</v>
      </c>
      <c r="D648" s="7" t="s">
        <v>876</v>
      </c>
      <c r="E648" s="8">
        <v>1.35</v>
      </c>
      <c r="F648" s="37"/>
      <c r="G648" s="12"/>
    </row>
    <row r="649" spans="1:7">
      <c r="A649" s="13" t="s">
        <v>3082</v>
      </c>
      <c r="B649" s="2" t="s">
        <v>987</v>
      </c>
      <c r="C649" s="7" t="s">
        <v>767</v>
      </c>
      <c r="D649" s="7" t="s">
        <v>614</v>
      </c>
      <c r="E649" s="8">
        <v>1.08</v>
      </c>
      <c r="F649" s="37"/>
      <c r="G649" s="12"/>
    </row>
    <row r="650" spans="1:7">
      <c r="A650" s="13" t="s">
        <v>3083</v>
      </c>
      <c r="B650" s="2" t="s">
        <v>987</v>
      </c>
      <c r="C650" s="7" t="s">
        <v>767</v>
      </c>
      <c r="D650" s="7" t="s">
        <v>777</v>
      </c>
      <c r="E650" s="8">
        <v>0.63</v>
      </c>
      <c r="F650" s="37"/>
      <c r="G650" s="12"/>
    </row>
    <row r="651" spans="1:7">
      <c r="A651" s="13" t="s">
        <v>3084</v>
      </c>
      <c r="B651" s="2" t="s">
        <v>987</v>
      </c>
      <c r="C651" s="7" t="s">
        <v>767</v>
      </c>
      <c r="D651" s="7" t="s">
        <v>776</v>
      </c>
      <c r="E651" s="8">
        <v>1.9800000000000002</v>
      </c>
      <c r="F651" s="37"/>
      <c r="G651" s="12"/>
    </row>
    <row r="652" spans="1:7">
      <c r="A652" s="13" t="s">
        <v>3085</v>
      </c>
      <c r="B652" s="2" t="s">
        <v>987</v>
      </c>
      <c r="C652" s="7" t="s">
        <v>767</v>
      </c>
      <c r="D652" s="7" t="s">
        <v>1885</v>
      </c>
      <c r="E652" s="8">
        <v>0.54</v>
      </c>
      <c r="F652" s="37"/>
      <c r="G652" s="12"/>
    </row>
    <row r="653" spans="1:7">
      <c r="A653" s="13" t="s">
        <v>3086</v>
      </c>
      <c r="B653" s="2" t="s">
        <v>987</v>
      </c>
      <c r="C653" s="7" t="s">
        <v>767</v>
      </c>
      <c r="D653" s="7" t="s">
        <v>782</v>
      </c>
      <c r="E653" s="8">
        <v>1.26</v>
      </c>
      <c r="F653" s="37"/>
      <c r="G653" s="12"/>
    </row>
    <row r="654" spans="1:7">
      <c r="A654" s="13" t="s">
        <v>3087</v>
      </c>
      <c r="B654" s="2" t="s">
        <v>987</v>
      </c>
      <c r="C654" s="7" t="s">
        <v>767</v>
      </c>
      <c r="D654" s="7" t="s">
        <v>778</v>
      </c>
      <c r="E654" s="8">
        <v>0.81</v>
      </c>
      <c r="F654" s="37"/>
      <c r="G654" s="12"/>
    </row>
    <row r="655" spans="1:7">
      <c r="A655" s="13" t="s">
        <v>3088</v>
      </c>
      <c r="B655" s="2" t="s">
        <v>987</v>
      </c>
      <c r="C655" s="7" t="s">
        <v>767</v>
      </c>
      <c r="D655" s="7" t="s">
        <v>779</v>
      </c>
      <c r="E655" s="8">
        <v>0.36000000000000004</v>
      </c>
      <c r="F655" s="37"/>
      <c r="G655" s="12"/>
    </row>
    <row r="656" spans="1:7">
      <c r="A656" s="13" t="s">
        <v>3089</v>
      </c>
      <c r="B656" s="2" t="s">
        <v>987</v>
      </c>
      <c r="C656" s="7" t="s">
        <v>767</v>
      </c>
      <c r="D656" s="7" t="s">
        <v>884</v>
      </c>
      <c r="E656" s="8">
        <v>0.54</v>
      </c>
      <c r="F656" s="37"/>
      <c r="G656" s="12"/>
    </row>
    <row r="657" spans="1:7">
      <c r="A657" s="13" t="s">
        <v>3090</v>
      </c>
      <c r="B657" s="2" t="s">
        <v>987</v>
      </c>
      <c r="C657" s="10" t="s">
        <v>757</v>
      </c>
      <c r="D657" s="7" t="s">
        <v>758</v>
      </c>
      <c r="E657" s="8">
        <v>0.63</v>
      </c>
      <c r="F657" s="37"/>
      <c r="G657" s="12"/>
    </row>
    <row r="658" spans="1:7">
      <c r="A658" s="13" t="s">
        <v>3091</v>
      </c>
      <c r="B658" s="2" t="s">
        <v>987</v>
      </c>
      <c r="C658" s="7" t="s">
        <v>1878</v>
      </c>
      <c r="D658" s="7" t="s">
        <v>1887</v>
      </c>
      <c r="E658" s="8">
        <v>1.08</v>
      </c>
      <c r="F658" s="37"/>
      <c r="G658" s="12"/>
    </row>
    <row r="659" spans="1:7">
      <c r="A659" s="13" t="s">
        <v>3092</v>
      </c>
      <c r="B659" s="2" t="s">
        <v>987</v>
      </c>
      <c r="C659" s="7" t="s">
        <v>1878</v>
      </c>
      <c r="D659" s="7" t="s">
        <v>1888</v>
      </c>
      <c r="E659" s="8">
        <v>1.53</v>
      </c>
      <c r="F659" s="37"/>
      <c r="G659" s="12"/>
    </row>
    <row r="660" spans="1:7">
      <c r="A660" s="13" t="s">
        <v>3093</v>
      </c>
      <c r="B660" s="2" t="s">
        <v>987</v>
      </c>
      <c r="C660" s="7" t="s">
        <v>1878</v>
      </c>
      <c r="D660" s="7" t="s">
        <v>1889</v>
      </c>
      <c r="E660" s="8">
        <v>1.8900000000000001</v>
      </c>
      <c r="F660" s="37"/>
      <c r="G660" s="12"/>
    </row>
    <row r="661" spans="1:7">
      <c r="A661" s="13" t="s">
        <v>3094</v>
      </c>
      <c r="B661" s="2" t="s">
        <v>987</v>
      </c>
      <c r="C661" s="7" t="s">
        <v>1878</v>
      </c>
      <c r="D661" s="7" t="s">
        <v>1890</v>
      </c>
      <c r="E661" s="8">
        <v>1.08</v>
      </c>
      <c r="F661" s="37"/>
      <c r="G661" s="12"/>
    </row>
    <row r="662" spans="1:7">
      <c r="A662" s="13" t="s">
        <v>3095</v>
      </c>
      <c r="B662" s="2" t="s">
        <v>987</v>
      </c>
      <c r="C662" s="7" t="s">
        <v>1878</v>
      </c>
      <c r="D662" s="7" t="s">
        <v>1891</v>
      </c>
      <c r="E662" s="8">
        <v>0.45</v>
      </c>
      <c r="F662" s="37"/>
      <c r="G662" s="12"/>
    </row>
    <row r="663" spans="1:7">
      <c r="A663" s="13" t="s">
        <v>3096</v>
      </c>
      <c r="B663" s="2" t="s">
        <v>987</v>
      </c>
      <c r="C663" s="7" t="s">
        <v>752</v>
      </c>
      <c r="D663" s="7" t="s">
        <v>753</v>
      </c>
      <c r="E663" s="8">
        <v>0.9900000000000001</v>
      </c>
      <c r="F663" s="37"/>
      <c r="G663" s="12"/>
    </row>
    <row r="664" spans="1:7">
      <c r="A664" s="13" t="s">
        <v>3097</v>
      </c>
      <c r="B664" s="2" t="s">
        <v>987</v>
      </c>
      <c r="C664" s="10" t="s">
        <v>731</v>
      </c>
      <c r="D664" s="7" t="s">
        <v>754</v>
      </c>
      <c r="E664" s="8">
        <v>0.9900000000000001</v>
      </c>
      <c r="F664" s="37"/>
      <c r="G664" s="12"/>
    </row>
    <row r="665" spans="1:7">
      <c r="A665" s="13" t="s">
        <v>3098</v>
      </c>
      <c r="B665" s="2" t="s">
        <v>987</v>
      </c>
      <c r="C665" s="7" t="s">
        <v>1839</v>
      </c>
      <c r="D665" s="7" t="s">
        <v>1892</v>
      </c>
      <c r="E665" s="8">
        <v>0.9</v>
      </c>
      <c r="F665" s="37"/>
      <c r="G665" s="12"/>
    </row>
    <row r="666" spans="1:7">
      <c r="A666" s="13" t="s">
        <v>3099</v>
      </c>
      <c r="B666" s="2" t="s">
        <v>987</v>
      </c>
      <c r="C666" s="7" t="s">
        <v>1839</v>
      </c>
      <c r="D666" s="7" t="s">
        <v>1893</v>
      </c>
      <c r="E666" s="8">
        <v>1.53</v>
      </c>
      <c r="F666" s="37"/>
      <c r="G666" s="12"/>
    </row>
    <row r="667" spans="1:7">
      <c r="A667" s="13" t="s">
        <v>3100</v>
      </c>
      <c r="B667" s="2" t="s">
        <v>987</v>
      </c>
      <c r="C667" s="7" t="s">
        <v>739</v>
      </c>
      <c r="D667" s="7" t="s">
        <v>751</v>
      </c>
      <c r="E667" s="8">
        <v>1.35</v>
      </c>
      <c r="F667" s="37"/>
      <c r="G667" s="12"/>
    </row>
    <row r="668" spans="1:7">
      <c r="A668" s="13" t="s">
        <v>3101</v>
      </c>
      <c r="B668" s="2" t="s">
        <v>987</v>
      </c>
      <c r="C668" s="7" t="s">
        <v>740</v>
      </c>
      <c r="D668" s="7" t="s">
        <v>751</v>
      </c>
      <c r="E668" s="8">
        <v>1.71</v>
      </c>
      <c r="F668" s="37"/>
      <c r="G668" s="12"/>
    </row>
    <row r="669" spans="1:7">
      <c r="A669" s="13" t="s">
        <v>3102</v>
      </c>
      <c r="B669" s="2" t="s">
        <v>987</v>
      </c>
      <c r="C669" s="10" t="s">
        <v>760</v>
      </c>
      <c r="D669" s="7" t="s">
        <v>761</v>
      </c>
      <c r="E669" s="8">
        <v>1.35</v>
      </c>
      <c r="F669" s="37"/>
      <c r="G669" s="12"/>
    </row>
    <row r="670" spans="1:7">
      <c r="A670" s="13" t="s">
        <v>3103</v>
      </c>
      <c r="B670" s="2" t="s">
        <v>987</v>
      </c>
      <c r="C670" s="7" t="s">
        <v>1879</v>
      </c>
      <c r="D670" s="7" t="s">
        <v>1894</v>
      </c>
      <c r="E670" s="8">
        <v>2.16</v>
      </c>
      <c r="F670" s="37"/>
      <c r="G670" s="12"/>
    </row>
    <row r="671" spans="1:7">
      <c r="A671" s="13" t="s">
        <v>3104</v>
      </c>
      <c r="B671" s="2" t="s">
        <v>987</v>
      </c>
      <c r="C671" s="7" t="s">
        <v>1879</v>
      </c>
      <c r="D671" s="7" t="s">
        <v>1895</v>
      </c>
      <c r="E671" s="8">
        <v>0.81</v>
      </c>
      <c r="F671" s="37"/>
      <c r="G671" s="12"/>
    </row>
    <row r="672" spans="1:7">
      <c r="A672" s="13" t="s">
        <v>3105</v>
      </c>
      <c r="B672" s="2" t="s">
        <v>987</v>
      </c>
      <c r="C672" s="10" t="s">
        <v>755</v>
      </c>
      <c r="D672" s="7" t="s">
        <v>781</v>
      </c>
      <c r="E672" s="8">
        <v>1.53</v>
      </c>
      <c r="F672" s="37"/>
      <c r="G672" s="12"/>
    </row>
    <row r="673" spans="1:7">
      <c r="A673" s="13" t="s">
        <v>3106</v>
      </c>
      <c r="B673" s="2" t="s">
        <v>987</v>
      </c>
      <c r="C673" s="10" t="s">
        <v>755</v>
      </c>
      <c r="D673" s="7" t="s">
        <v>874</v>
      </c>
      <c r="E673" s="8">
        <v>1.53</v>
      </c>
      <c r="F673" s="37"/>
      <c r="G673" s="12"/>
    </row>
    <row r="674" spans="1:7">
      <c r="A674" s="13" t="s">
        <v>3107</v>
      </c>
      <c r="B674" s="2" t="s">
        <v>987</v>
      </c>
      <c r="C674" s="7" t="s">
        <v>1843</v>
      </c>
      <c r="D674" s="7" t="s">
        <v>1896</v>
      </c>
      <c r="E674" s="8">
        <v>2.4300000000000002</v>
      </c>
      <c r="F674" s="37"/>
      <c r="G674" s="12"/>
    </row>
    <row r="675" spans="1:7">
      <c r="A675" s="13" t="s">
        <v>3108</v>
      </c>
      <c r="B675" s="2" t="s">
        <v>987</v>
      </c>
      <c r="C675" s="7" t="s">
        <v>1843</v>
      </c>
      <c r="D675" s="7" t="s">
        <v>1897</v>
      </c>
      <c r="E675" s="8">
        <v>2.0699999999999998</v>
      </c>
      <c r="F675" s="37"/>
      <c r="G675" s="12"/>
    </row>
    <row r="676" spans="1:7">
      <c r="A676" s="13" t="s">
        <v>3109</v>
      </c>
      <c r="B676" s="2" t="s">
        <v>987</v>
      </c>
      <c r="C676" s="7" t="s">
        <v>1843</v>
      </c>
      <c r="D676" s="7" t="s">
        <v>1898</v>
      </c>
      <c r="E676" s="8">
        <v>1.26</v>
      </c>
      <c r="F676" s="37"/>
      <c r="G676" s="12"/>
    </row>
    <row r="677" spans="1:7">
      <c r="A677" s="13" t="s">
        <v>3110</v>
      </c>
      <c r="B677" s="2" t="s">
        <v>987</v>
      </c>
      <c r="C677" s="7" t="s">
        <v>769</v>
      </c>
      <c r="D677" s="7" t="s">
        <v>878</v>
      </c>
      <c r="E677" s="8">
        <v>1.26</v>
      </c>
      <c r="F677" s="37"/>
      <c r="G677" s="12"/>
    </row>
    <row r="678" spans="1:7">
      <c r="A678" s="13" t="s">
        <v>3111</v>
      </c>
      <c r="B678" s="2" t="s">
        <v>987</v>
      </c>
      <c r="C678" s="7" t="s">
        <v>769</v>
      </c>
      <c r="D678" s="7" t="s">
        <v>869</v>
      </c>
      <c r="E678" s="8">
        <v>0.81</v>
      </c>
      <c r="F678" s="37"/>
      <c r="G678" s="12"/>
    </row>
    <row r="679" spans="1:7">
      <c r="A679" s="13" t="s">
        <v>3112</v>
      </c>
      <c r="B679" s="2" t="s">
        <v>987</v>
      </c>
      <c r="C679" s="7" t="s">
        <v>735</v>
      </c>
      <c r="D679" s="7" t="s">
        <v>759</v>
      </c>
      <c r="E679" s="8">
        <v>0.18000000000000002</v>
      </c>
      <c r="F679" s="37"/>
      <c r="G679" s="12"/>
    </row>
    <row r="680" spans="1:7">
      <c r="A680" s="13" t="s">
        <v>3113</v>
      </c>
      <c r="B680" s="2" t="s">
        <v>987</v>
      </c>
      <c r="C680" s="7" t="s">
        <v>606</v>
      </c>
      <c r="D680" s="7" t="s">
        <v>1902</v>
      </c>
      <c r="E680" s="8">
        <v>0.54</v>
      </c>
      <c r="F680" s="37"/>
      <c r="G680" s="12"/>
    </row>
    <row r="681" spans="1:7">
      <c r="A681" s="13" t="s">
        <v>3114</v>
      </c>
      <c r="B681" s="2" t="s">
        <v>987</v>
      </c>
      <c r="C681" s="7" t="s">
        <v>606</v>
      </c>
      <c r="D681" s="7" t="s">
        <v>1903</v>
      </c>
      <c r="E681" s="8">
        <v>0.9</v>
      </c>
      <c r="F681" s="37"/>
      <c r="G681" s="12"/>
    </row>
    <row r="682" spans="1:7">
      <c r="A682" s="13" t="s">
        <v>3115</v>
      </c>
      <c r="B682" s="2" t="s">
        <v>987</v>
      </c>
      <c r="C682" s="7" t="s">
        <v>606</v>
      </c>
      <c r="D682" s="7" t="s">
        <v>1904</v>
      </c>
      <c r="E682" s="8">
        <v>1.35</v>
      </c>
      <c r="F682" s="37"/>
      <c r="G682" s="12"/>
    </row>
    <row r="683" spans="1:7">
      <c r="A683" s="13" t="s">
        <v>3116</v>
      </c>
      <c r="B683" s="2" t="s">
        <v>987</v>
      </c>
      <c r="C683" s="10" t="s">
        <v>741</v>
      </c>
      <c r="D683" s="10" t="s">
        <v>751</v>
      </c>
      <c r="E683" s="8">
        <v>0</v>
      </c>
      <c r="F683" s="37"/>
      <c r="G683" s="12"/>
    </row>
    <row r="684" spans="1:7">
      <c r="A684" s="37" t="s">
        <v>3117</v>
      </c>
      <c r="B684" s="2" t="s">
        <v>987</v>
      </c>
      <c r="C684" s="7" t="s">
        <v>756</v>
      </c>
      <c r="D684" s="7" t="s">
        <v>751</v>
      </c>
      <c r="E684" s="8">
        <v>0</v>
      </c>
      <c r="F684" s="37"/>
      <c r="G684" s="8"/>
    </row>
    <row r="685" spans="1:7" s="70" customFormat="1">
      <c r="A685" t="s">
        <v>3118</v>
      </c>
      <c r="B685" s="4" t="s">
        <v>2195</v>
      </c>
      <c r="C685" s="10" t="s">
        <v>749</v>
      </c>
      <c r="D685" s="7" t="s">
        <v>728</v>
      </c>
      <c r="E685" s="8">
        <v>0.82</v>
      </c>
      <c r="F685" s="37"/>
      <c r="G685" s="8"/>
    </row>
    <row r="686" spans="1:7" s="70" customFormat="1">
      <c r="A686" t="s">
        <v>3119</v>
      </c>
      <c r="B686" s="4" t="s">
        <v>2195</v>
      </c>
      <c r="C686" s="10" t="s">
        <v>749</v>
      </c>
      <c r="D686" s="7" t="s">
        <v>729</v>
      </c>
      <c r="E686" s="8">
        <v>1.08</v>
      </c>
      <c r="F686" s="37"/>
      <c r="G686" s="8"/>
    </row>
    <row r="687" spans="1:7" s="70" customFormat="1">
      <c r="A687" t="s">
        <v>3120</v>
      </c>
      <c r="B687" s="4" t="s">
        <v>2195</v>
      </c>
      <c r="C687" s="10" t="s">
        <v>749</v>
      </c>
      <c r="D687" s="7" t="s">
        <v>730</v>
      </c>
      <c r="E687" s="8">
        <v>1.05</v>
      </c>
      <c r="F687" s="37"/>
      <c r="G687" s="8"/>
    </row>
    <row r="688" spans="1:7" s="70" customFormat="1">
      <c r="A688" t="s">
        <v>3121</v>
      </c>
      <c r="B688" s="4" t="s">
        <v>2195</v>
      </c>
      <c r="C688" s="10" t="s">
        <v>749</v>
      </c>
      <c r="D688" s="7" t="s">
        <v>1830</v>
      </c>
      <c r="E688" s="8">
        <v>0.99</v>
      </c>
      <c r="F688" s="37"/>
      <c r="G688" s="8"/>
    </row>
    <row r="689" spans="1:7" s="70" customFormat="1">
      <c r="A689" t="s">
        <v>3122</v>
      </c>
      <c r="B689" s="4" t="s">
        <v>2195</v>
      </c>
      <c r="C689" s="10" t="s">
        <v>749</v>
      </c>
      <c r="D689" s="7" t="s">
        <v>1831</v>
      </c>
      <c r="E689" s="8">
        <v>0.9</v>
      </c>
      <c r="F689" s="37"/>
      <c r="G689" s="8"/>
    </row>
    <row r="690" spans="1:7" s="70" customFormat="1">
      <c r="A690" t="s">
        <v>3123</v>
      </c>
      <c r="B690" s="4" t="s">
        <v>2195</v>
      </c>
      <c r="C690" s="10" t="s">
        <v>749</v>
      </c>
      <c r="D690" s="7" t="s">
        <v>1832</v>
      </c>
      <c r="E690" s="8">
        <v>0.89</v>
      </c>
      <c r="F690" s="37"/>
      <c r="G690" s="8"/>
    </row>
    <row r="691" spans="1:7" s="70" customFormat="1">
      <c r="A691" t="s">
        <v>3124</v>
      </c>
      <c r="B691" s="4" t="s">
        <v>2195</v>
      </c>
      <c r="C691" s="10" t="s">
        <v>749</v>
      </c>
      <c r="D691" s="7" t="s">
        <v>731</v>
      </c>
      <c r="E691" s="8">
        <v>0.61</v>
      </c>
      <c r="F691" s="37"/>
      <c r="G691" s="8"/>
    </row>
    <row r="692" spans="1:7" s="70" customFormat="1">
      <c r="A692" t="s">
        <v>3125</v>
      </c>
      <c r="B692" s="4" t="s">
        <v>2195</v>
      </c>
      <c r="C692" s="10" t="s">
        <v>749</v>
      </c>
      <c r="D692" s="7" t="s">
        <v>1833</v>
      </c>
      <c r="E692" s="8">
        <v>0.88</v>
      </c>
      <c r="F692" s="37"/>
      <c r="G692" s="8"/>
    </row>
    <row r="693" spans="1:7" s="70" customFormat="1">
      <c r="A693" t="s">
        <v>3126</v>
      </c>
      <c r="B693" s="4" t="s">
        <v>2195</v>
      </c>
      <c r="C693" s="10" t="s">
        <v>749</v>
      </c>
      <c r="D693" s="7" t="s">
        <v>2413</v>
      </c>
      <c r="E693" s="8">
        <v>0.71</v>
      </c>
      <c r="F693" s="37"/>
      <c r="G693" s="8"/>
    </row>
    <row r="694" spans="1:7" s="70" customFormat="1">
      <c r="A694" t="s">
        <v>3127</v>
      </c>
      <c r="B694" s="4" t="s">
        <v>2195</v>
      </c>
      <c r="C694" s="10" t="s">
        <v>749</v>
      </c>
      <c r="D694" s="7" t="s">
        <v>1834</v>
      </c>
      <c r="E694" s="8">
        <v>1</v>
      </c>
      <c r="F694" s="37"/>
      <c r="G694" s="8"/>
    </row>
    <row r="695" spans="1:7" s="70" customFormat="1">
      <c r="A695" t="s">
        <v>3128</v>
      </c>
      <c r="B695" s="4" t="s">
        <v>2195</v>
      </c>
      <c r="C695" s="10" t="s">
        <v>749</v>
      </c>
      <c r="D695" s="7" t="s">
        <v>1835</v>
      </c>
      <c r="E695" s="8">
        <v>0.87</v>
      </c>
      <c r="F695" s="37"/>
      <c r="G695" s="8"/>
    </row>
    <row r="696" spans="1:7" s="70" customFormat="1">
      <c r="A696" t="s">
        <v>3129</v>
      </c>
      <c r="B696" s="4" t="s">
        <v>2195</v>
      </c>
      <c r="C696" s="10" t="s">
        <v>749</v>
      </c>
      <c r="D696" s="7" t="s">
        <v>767</v>
      </c>
      <c r="E696" s="8">
        <v>1.21</v>
      </c>
      <c r="F696" s="37"/>
      <c r="G696" s="8"/>
    </row>
    <row r="697" spans="1:7" s="70" customFormat="1">
      <c r="A697" t="s">
        <v>3130</v>
      </c>
      <c r="B697" s="4" t="s">
        <v>2195</v>
      </c>
      <c r="C697" s="10" t="s">
        <v>749</v>
      </c>
      <c r="D697" s="7" t="s">
        <v>1836</v>
      </c>
      <c r="E697" s="8">
        <v>1</v>
      </c>
      <c r="F697" s="37"/>
      <c r="G697" s="8"/>
    </row>
    <row r="698" spans="1:7" s="70" customFormat="1">
      <c r="A698" t="s">
        <v>3131</v>
      </c>
      <c r="B698" s="4" t="s">
        <v>2195</v>
      </c>
      <c r="C698" s="10" t="s">
        <v>749</v>
      </c>
      <c r="D698" s="7" t="s">
        <v>732</v>
      </c>
      <c r="E698" s="8">
        <v>1.18</v>
      </c>
      <c r="F698" s="37"/>
      <c r="G698" s="8"/>
    </row>
    <row r="699" spans="1:7" s="70" customFormat="1">
      <c r="A699" t="s">
        <v>3132</v>
      </c>
      <c r="B699" s="4" t="s">
        <v>2195</v>
      </c>
      <c r="C699" s="10" t="s">
        <v>749</v>
      </c>
      <c r="D699" s="7" t="s">
        <v>733</v>
      </c>
      <c r="E699" s="8">
        <v>1.1100000000000001</v>
      </c>
      <c r="F699" s="37"/>
      <c r="G699" s="8"/>
    </row>
    <row r="700" spans="1:7" s="70" customFormat="1">
      <c r="A700" t="s">
        <v>3133</v>
      </c>
      <c r="B700" s="4" t="s">
        <v>2195</v>
      </c>
      <c r="C700" s="10" t="s">
        <v>749</v>
      </c>
      <c r="D700" s="7" t="s">
        <v>1837</v>
      </c>
      <c r="E700" s="8">
        <v>0.88</v>
      </c>
      <c r="F700" s="37"/>
      <c r="G700" s="8"/>
    </row>
    <row r="701" spans="1:7" s="70" customFormat="1">
      <c r="A701" t="s">
        <v>3134</v>
      </c>
      <c r="B701" s="4" t="s">
        <v>2195</v>
      </c>
      <c r="C701" s="10" t="s">
        <v>749</v>
      </c>
      <c r="D701" s="7" t="s">
        <v>1838</v>
      </c>
      <c r="E701" s="8">
        <v>0.83</v>
      </c>
      <c r="F701" s="37"/>
      <c r="G701" s="8"/>
    </row>
    <row r="702" spans="1:7" s="70" customFormat="1">
      <c r="A702" t="s">
        <v>3135</v>
      </c>
      <c r="B702" s="4" t="s">
        <v>2195</v>
      </c>
      <c r="C702" s="10" t="s">
        <v>749</v>
      </c>
      <c r="D702" s="7" t="s">
        <v>734</v>
      </c>
      <c r="E702" s="8">
        <v>0.6</v>
      </c>
      <c r="F702" s="37"/>
      <c r="G702" s="8"/>
    </row>
    <row r="703" spans="1:7" s="70" customFormat="1">
      <c r="A703" t="s">
        <v>3136</v>
      </c>
      <c r="B703" s="4" t="s">
        <v>2195</v>
      </c>
      <c r="C703" s="10" t="s">
        <v>749</v>
      </c>
      <c r="D703" s="7" t="s">
        <v>1839</v>
      </c>
      <c r="E703" s="8">
        <v>1.06</v>
      </c>
      <c r="F703" s="37"/>
      <c r="G703" s="8"/>
    </row>
    <row r="704" spans="1:7" s="70" customFormat="1">
      <c r="A704" t="s">
        <v>3137</v>
      </c>
      <c r="B704" s="4" t="s">
        <v>2195</v>
      </c>
      <c r="C704" s="10" t="s">
        <v>749</v>
      </c>
      <c r="D704" s="7" t="s">
        <v>750</v>
      </c>
      <c r="E704" s="8">
        <v>0.9</v>
      </c>
      <c r="F704" s="37"/>
      <c r="G704" s="8"/>
    </row>
    <row r="705" spans="1:7" s="70" customFormat="1">
      <c r="A705" t="s">
        <v>3138</v>
      </c>
      <c r="B705" s="4" t="s">
        <v>2195</v>
      </c>
      <c r="C705" s="10" t="s">
        <v>749</v>
      </c>
      <c r="D705" s="7" t="s">
        <v>735</v>
      </c>
      <c r="E705" s="8">
        <v>0.25</v>
      </c>
      <c r="F705" s="37"/>
      <c r="G705" s="8"/>
    </row>
    <row r="706" spans="1:7" s="70" customFormat="1">
      <c r="A706" t="s">
        <v>3139</v>
      </c>
      <c r="B706" s="4" t="s">
        <v>2195</v>
      </c>
      <c r="C706" s="10" t="s">
        <v>749</v>
      </c>
      <c r="D706" s="7" t="s">
        <v>736</v>
      </c>
      <c r="E706" s="8">
        <v>0.97</v>
      </c>
      <c r="F706" s="37"/>
      <c r="G706" s="8"/>
    </row>
    <row r="707" spans="1:7" s="70" customFormat="1">
      <c r="A707" t="s">
        <v>3140</v>
      </c>
      <c r="B707" s="4" t="s">
        <v>2195</v>
      </c>
      <c r="C707" s="10" t="s">
        <v>749</v>
      </c>
      <c r="D707" s="7" t="s">
        <v>1840</v>
      </c>
      <c r="E707" s="8">
        <v>1.39</v>
      </c>
      <c r="F707" s="37"/>
      <c r="G707" s="8"/>
    </row>
    <row r="708" spans="1:7" s="70" customFormat="1">
      <c r="A708" t="s">
        <v>3141</v>
      </c>
      <c r="B708" s="4" t="s">
        <v>2195</v>
      </c>
      <c r="C708" s="10" t="s">
        <v>749</v>
      </c>
      <c r="D708" s="7" t="s">
        <v>2414</v>
      </c>
      <c r="E708" s="8">
        <v>0.96</v>
      </c>
      <c r="F708" s="37"/>
      <c r="G708" s="8"/>
    </row>
    <row r="709" spans="1:7" s="70" customFormat="1">
      <c r="A709" t="s">
        <v>3142</v>
      </c>
      <c r="B709" s="4" t="s">
        <v>2195</v>
      </c>
      <c r="C709" s="10" t="s">
        <v>749</v>
      </c>
      <c r="D709" s="7" t="s">
        <v>738</v>
      </c>
      <c r="E709" s="8">
        <v>0.87</v>
      </c>
      <c r="F709" s="37"/>
      <c r="G709" s="8"/>
    </row>
    <row r="710" spans="1:7" s="70" customFormat="1">
      <c r="A710" t="s">
        <v>3143</v>
      </c>
      <c r="B710" s="4" t="s">
        <v>2195</v>
      </c>
      <c r="C710" s="10" t="s">
        <v>749</v>
      </c>
      <c r="D710" s="7" t="s">
        <v>1841</v>
      </c>
      <c r="E710" s="8">
        <v>1.05</v>
      </c>
      <c r="F710" s="37"/>
      <c r="G710" s="8"/>
    </row>
    <row r="711" spans="1:7" s="70" customFormat="1">
      <c r="A711" t="s">
        <v>3144</v>
      </c>
      <c r="B711" s="4" t="s">
        <v>2195</v>
      </c>
      <c r="C711" s="10" t="s">
        <v>749</v>
      </c>
      <c r="D711" s="7" t="s">
        <v>766</v>
      </c>
      <c r="E711" s="8">
        <v>1.4</v>
      </c>
      <c r="F711" s="37"/>
      <c r="G711" s="8"/>
    </row>
    <row r="712" spans="1:7" s="70" customFormat="1">
      <c r="A712" t="s">
        <v>3145</v>
      </c>
      <c r="B712" s="4" t="s">
        <v>2195</v>
      </c>
      <c r="C712" s="10" t="s">
        <v>749</v>
      </c>
      <c r="D712" s="7" t="s">
        <v>1842</v>
      </c>
      <c r="E712" s="8">
        <v>0.99</v>
      </c>
      <c r="F712" s="37"/>
      <c r="G712" s="8"/>
    </row>
    <row r="713" spans="1:7" s="70" customFormat="1">
      <c r="A713" t="s">
        <v>3146</v>
      </c>
      <c r="B713" s="4" t="s">
        <v>2195</v>
      </c>
      <c r="C713" s="10" t="s">
        <v>749</v>
      </c>
      <c r="D713" s="7" t="s">
        <v>1843</v>
      </c>
      <c r="E713" s="8">
        <v>0.78</v>
      </c>
      <c r="F713" s="37"/>
      <c r="G713" s="8"/>
    </row>
    <row r="714" spans="1:7" s="70" customFormat="1">
      <c r="A714" t="s">
        <v>3147</v>
      </c>
      <c r="B714" s="4" t="s">
        <v>2195</v>
      </c>
      <c r="C714" s="10" t="s">
        <v>749</v>
      </c>
      <c r="D714" s="7" t="s">
        <v>1844</v>
      </c>
      <c r="E714" s="8">
        <v>0.92</v>
      </c>
      <c r="F714" s="37"/>
      <c r="G714" s="8"/>
    </row>
    <row r="715" spans="1:7" s="70" customFormat="1">
      <c r="A715" t="s">
        <v>3148</v>
      </c>
      <c r="B715" s="4" t="s">
        <v>2195</v>
      </c>
      <c r="C715" s="10" t="s">
        <v>749</v>
      </c>
      <c r="D715" s="7" t="s">
        <v>606</v>
      </c>
      <c r="E715" s="8">
        <v>0.77</v>
      </c>
      <c r="F715" s="37"/>
      <c r="G715" s="8"/>
    </row>
    <row r="716" spans="1:7" s="70" customFormat="1">
      <c r="A716" t="s">
        <v>3149</v>
      </c>
      <c r="B716" s="4" t="s">
        <v>2195</v>
      </c>
      <c r="C716" s="10" t="s">
        <v>749</v>
      </c>
      <c r="D716" s="7" t="s">
        <v>769</v>
      </c>
      <c r="E716" s="8">
        <v>0.66</v>
      </c>
      <c r="F716" s="37"/>
      <c r="G716" s="8"/>
    </row>
    <row r="717" spans="1:7" s="70" customFormat="1">
      <c r="A717" t="s">
        <v>3150</v>
      </c>
      <c r="B717" s="4" t="s">
        <v>2195</v>
      </c>
      <c r="C717" s="10" t="s">
        <v>749</v>
      </c>
      <c r="D717" s="7" t="s">
        <v>740</v>
      </c>
      <c r="E717" s="8">
        <v>1.2</v>
      </c>
      <c r="F717" s="37"/>
      <c r="G717" s="8"/>
    </row>
    <row r="718" spans="1:7" s="70" customFormat="1">
      <c r="A718" t="s">
        <v>3151</v>
      </c>
      <c r="B718" s="4" t="s">
        <v>2195</v>
      </c>
      <c r="C718" s="7" t="s">
        <v>882</v>
      </c>
      <c r="D718" s="7" t="s">
        <v>751</v>
      </c>
      <c r="E718" s="8">
        <v>1.1100000000000001</v>
      </c>
      <c r="F718" s="37"/>
      <c r="G718" s="8"/>
    </row>
    <row r="719" spans="1:7" s="70" customFormat="1">
      <c r="A719" t="s">
        <v>3152</v>
      </c>
      <c r="B719" s="4" t="s">
        <v>2195</v>
      </c>
      <c r="C719" s="7" t="s">
        <v>1008</v>
      </c>
      <c r="D719" s="7" t="s">
        <v>751</v>
      </c>
      <c r="E719" s="8">
        <v>0.98</v>
      </c>
      <c r="F719" s="37"/>
      <c r="G719" s="8"/>
    </row>
    <row r="720" spans="1:7" s="70" customFormat="1">
      <c r="A720" t="s">
        <v>3153</v>
      </c>
      <c r="B720" s="4" t="s">
        <v>2195</v>
      </c>
      <c r="C720" s="7" t="s">
        <v>867</v>
      </c>
      <c r="D720" s="7" t="s">
        <v>751</v>
      </c>
      <c r="E720" s="8">
        <v>1.23</v>
      </c>
      <c r="F720" s="37"/>
      <c r="G720" s="8"/>
    </row>
    <row r="721" spans="1:7" s="70" customFormat="1">
      <c r="A721" t="s">
        <v>3154</v>
      </c>
      <c r="B721" s="4" t="s">
        <v>2195</v>
      </c>
      <c r="C721" s="7" t="s">
        <v>871</v>
      </c>
      <c r="D721" s="7" t="s">
        <v>751</v>
      </c>
      <c r="E721" s="8">
        <v>1.24</v>
      </c>
      <c r="F721" s="37"/>
      <c r="G721" s="8"/>
    </row>
    <row r="722" spans="1:7" s="70" customFormat="1">
      <c r="A722" t="s">
        <v>3155</v>
      </c>
      <c r="B722" s="4" t="s">
        <v>2195</v>
      </c>
      <c r="C722" s="7" t="s">
        <v>871</v>
      </c>
      <c r="D722" s="7" t="s">
        <v>1845</v>
      </c>
      <c r="E722" s="8">
        <v>1.34</v>
      </c>
      <c r="F722" s="37"/>
      <c r="G722" s="8"/>
    </row>
    <row r="723" spans="1:7" s="70" customFormat="1">
      <c r="A723" t="s">
        <v>3156</v>
      </c>
      <c r="B723" s="4" t="s">
        <v>2195</v>
      </c>
      <c r="C723" s="7" t="s">
        <v>774</v>
      </c>
      <c r="D723" s="7" t="s">
        <v>751</v>
      </c>
      <c r="E723" s="8">
        <v>0.9</v>
      </c>
      <c r="F723" s="37"/>
      <c r="G723" s="8"/>
    </row>
    <row r="724" spans="1:7" s="70" customFormat="1">
      <c r="A724" t="s">
        <v>3157</v>
      </c>
      <c r="B724" s="4" t="s">
        <v>2195</v>
      </c>
      <c r="C724" s="7" t="s">
        <v>774</v>
      </c>
      <c r="D724" s="7" t="s">
        <v>2415</v>
      </c>
      <c r="E724" s="8">
        <v>0.64</v>
      </c>
      <c r="F724" s="37"/>
      <c r="G724" s="8"/>
    </row>
    <row r="725" spans="1:7" s="70" customFormat="1">
      <c r="A725" t="s">
        <v>3158</v>
      </c>
      <c r="B725" s="4" t="s">
        <v>2195</v>
      </c>
      <c r="C725" s="7" t="s">
        <v>774</v>
      </c>
      <c r="D725" s="7" t="s">
        <v>870</v>
      </c>
      <c r="E725" s="8">
        <v>1.06</v>
      </c>
      <c r="F725" s="37"/>
      <c r="G725" s="8"/>
    </row>
    <row r="726" spans="1:7" s="70" customFormat="1">
      <c r="A726" t="s">
        <v>3159</v>
      </c>
      <c r="B726" s="4" t="s">
        <v>2195</v>
      </c>
      <c r="C726" s="7" t="s">
        <v>774</v>
      </c>
      <c r="D726" s="7" t="s">
        <v>1846</v>
      </c>
      <c r="E726" s="8">
        <v>2</v>
      </c>
      <c r="F726" s="37"/>
      <c r="G726" s="8"/>
    </row>
    <row r="727" spans="1:7" s="70" customFormat="1">
      <c r="A727" t="s">
        <v>3160</v>
      </c>
      <c r="B727" s="4" t="s">
        <v>2195</v>
      </c>
      <c r="C727" s="7" t="s">
        <v>774</v>
      </c>
      <c r="D727" s="7" t="s">
        <v>1847</v>
      </c>
      <c r="E727" s="8">
        <v>0.52</v>
      </c>
      <c r="F727" s="37"/>
      <c r="G727" s="8"/>
    </row>
    <row r="728" spans="1:7" s="70" customFormat="1">
      <c r="A728" t="s">
        <v>3161</v>
      </c>
      <c r="B728" s="4" t="s">
        <v>2195</v>
      </c>
      <c r="C728" s="7" t="s">
        <v>866</v>
      </c>
      <c r="D728" s="7" t="s">
        <v>2416</v>
      </c>
      <c r="E728" s="8">
        <v>0.79</v>
      </c>
      <c r="F728" s="37"/>
      <c r="G728" s="8"/>
    </row>
    <row r="729" spans="1:7" s="70" customFormat="1">
      <c r="A729" t="s">
        <v>3162</v>
      </c>
      <c r="B729" s="4" t="s">
        <v>2195</v>
      </c>
      <c r="C729" s="7" t="s">
        <v>866</v>
      </c>
      <c r="D729" s="7" t="s">
        <v>1848</v>
      </c>
      <c r="E729" s="8">
        <v>0.43</v>
      </c>
      <c r="F729" s="37"/>
      <c r="G729" s="8"/>
    </row>
    <row r="730" spans="1:7" s="70" customFormat="1">
      <c r="A730" t="s">
        <v>3163</v>
      </c>
      <c r="B730" s="4" t="s">
        <v>2195</v>
      </c>
      <c r="C730" s="7" t="s">
        <v>866</v>
      </c>
      <c r="D730" s="7" t="s">
        <v>1849</v>
      </c>
      <c r="E730" s="8"/>
      <c r="F730" s="37"/>
      <c r="G730" s="8"/>
    </row>
    <row r="731" spans="1:7" s="70" customFormat="1">
      <c r="A731" t="s">
        <v>3164</v>
      </c>
      <c r="B731" s="4" t="s">
        <v>2195</v>
      </c>
      <c r="C731" s="7" t="s">
        <v>866</v>
      </c>
      <c r="D731" s="7" t="s">
        <v>1850</v>
      </c>
      <c r="E731" s="8">
        <v>0.82</v>
      </c>
      <c r="F731" s="37"/>
      <c r="G731" s="8"/>
    </row>
    <row r="732" spans="1:7" s="70" customFormat="1">
      <c r="A732" t="s">
        <v>3165</v>
      </c>
      <c r="B732" s="4" t="s">
        <v>2195</v>
      </c>
      <c r="C732" s="7" t="s">
        <v>866</v>
      </c>
      <c r="D732" s="7" t="s">
        <v>1845</v>
      </c>
      <c r="E732" s="8">
        <v>0.43</v>
      </c>
      <c r="F732" s="37"/>
      <c r="G732" s="8"/>
    </row>
    <row r="733" spans="1:7" s="70" customFormat="1">
      <c r="A733" t="s">
        <v>3166</v>
      </c>
      <c r="B733" s="4" t="s">
        <v>2195</v>
      </c>
      <c r="C733" s="7" t="s">
        <v>866</v>
      </c>
      <c r="D733" s="7" t="s">
        <v>1851</v>
      </c>
      <c r="E733" s="8">
        <v>1.53</v>
      </c>
      <c r="F733" s="37"/>
      <c r="G733" s="8"/>
    </row>
    <row r="734" spans="1:7" s="70" customFormat="1">
      <c r="A734" t="s">
        <v>3167</v>
      </c>
      <c r="B734" s="4" t="s">
        <v>2195</v>
      </c>
      <c r="C734" s="7" t="s">
        <v>866</v>
      </c>
      <c r="D734" s="7" t="s">
        <v>1852</v>
      </c>
      <c r="E734" s="8">
        <v>0.43</v>
      </c>
      <c r="F734" s="37"/>
      <c r="G734" s="8"/>
    </row>
    <row r="735" spans="1:7" s="70" customFormat="1">
      <c r="A735" t="s">
        <v>3168</v>
      </c>
      <c r="B735" s="4" t="s">
        <v>2195</v>
      </c>
      <c r="C735" s="7" t="s">
        <v>866</v>
      </c>
      <c r="D735" s="7" t="s">
        <v>1846</v>
      </c>
      <c r="E735" s="8">
        <v>2.4300000000000002</v>
      </c>
      <c r="F735" s="37"/>
      <c r="G735" s="8"/>
    </row>
    <row r="736" spans="1:7" s="70" customFormat="1">
      <c r="A736" t="s">
        <v>3169</v>
      </c>
      <c r="B736" s="4" t="s">
        <v>2195</v>
      </c>
      <c r="C736" s="7" t="s">
        <v>866</v>
      </c>
      <c r="D736" s="7" t="s">
        <v>1847</v>
      </c>
      <c r="E736" s="8">
        <v>1.1399999999999999</v>
      </c>
      <c r="F736" s="37"/>
      <c r="G736" s="8"/>
    </row>
    <row r="737" spans="1:7" s="70" customFormat="1">
      <c r="A737" t="s">
        <v>3170</v>
      </c>
      <c r="B737" s="4" t="s">
        <v>2195</v>
      </c>
      <c r="C737" s="7" t="s">
        <v>866</v>
      </c>
      <c r="D737" s="7" t="s">
        <v>1853</v>
      </c>
      <c r="E737" s="8">
        <v>0.54</v>
      </c>
      <c r="F737" s="37"/>
      <c r="G737" s="8"/>
    </row>
    <row r="738" spans="1:7" s="70" customFormat="1">
      <c r="A738" t="s">
        <v>3171</v>
      </c>
      <c r="B738" s="4" t="s">
        <v>2195</v>
      </c>
      <c r="C738" s="10" t="s">
        <v>762</v>
      </c>
      <c r="D738" s="7" t="s">
        <v>2417</v>
      </c>
      <c r="E738" s="8">
        <v>0.03</v>
      </c>
      <c r="F738" s="37"/>
      <c r="G738" s="8"/>
    </row>
    <row r="739" spans="1:7" s="70" customFormat="1">
      <c r="A739" t="s">
        <v>3172</v>
      </c>
      <c r="B739" s="4" t="s">
        <v>2195</v>
      </c>
      <c r="C739" s="10" t="s">
        <v>762</v>
      </c>
      <c r="D739" s="7" t="s">
        <v>2418</v>
      </c>
      <c r="E739" s="8">
        <v>0.02</v>
      </c>
      <c r="F739" s="37"/>
      <c r="G739" s="8"/>
    </row>
    <row r="740" spans="1:7" s="70" customFormat="1">
      <c r="A740" t="s">
        <v>3173</v>
      </c>
      <c r="B740" s="4" t="s">
        <v>2195</v>
      </c>
      <c r="C740" s="7" t="s">
        <v>879</v>
      </c>
      <c r="D740" s="7" t="s">
        <v>751</v>
      </c>
      <c r="E740" s="8">
        <v>0.73</v>
      </c>
      <c r="F740" s="37"/>
      <c r="G740" s="8"/>
    </row>
    <row r="741" spans="1:7" s="70" customFormat="1">
      <c r="A741" t="s">
        <v>3174</v>
      </c>
      <c r="B741" s="4" t="s">
        <v>2195</v>
      </c>
      <c r="C741" s="7" t="s">
        <v>879</v>
      </c>
      <c r="D741" s="7" t="s">
        <v>868</v>
      </c>
      <c r="E741" s="8">
        <v>1.07</v>
      </c>
      <c r="F741" s="37"/>
      <c r="G741" s="8"/>
    </row>
    <row r="742" spans="1:7" s="70" customFormat="1">
      <c r="A742" t="s">
        <v>3175</v>
      </c>
      <c r="B742" s="4" t="s">
        <v>2195</v>
      </c>
      <c r="C742" s="7" t="s">
        <v>771</v>
      </c>
      <c r="D742" s="7" t="s">
        <v>751</v>
      </c>
      <c r="E742" s="8">
        <v>0.65</v>
      </c>
      <c r="F742" s="37"/>
      <c r="G742" s="8"/>
    </row>
    <row r="743" spans="1:7" s="70" customFormat="1">
      <c r="A743" t="s">
        <v>3176</v>
      </c>
      <c r="B743" s="4" t="s">
        <v>2195</v>
      </c>
      <c r="C743" s="7" t="s">
        <v>771</v>
      </c>
      <c r="D743" s="7" t="s">
        <v>1845</v>
      </c>
      <c r="E743" s="8">
        <v>1.07</v>
      </c>
      <c r="F743" s="37"/>
      <c r="G743" s="8"/>
    </row>
    <row r="744" spans="1:7" s="70" customFormat="1">
      <c r="A744" t="s">
        <v>3177</v>
      </c>
      <c r="B744" s="4" t="s">
        <v>2195</v>
      </c>
      <c r="C744" s="7" t="s">
        <v>771</v>
      </c>
      <c r="D744" s="7" t="s">
        <v>870</v>
      </c>
      <c r="E744" s="8">
        <v>0.82</v>
      </c>
      <c r="F744" s="37"/>
      <c r="G744" s="8"/>
    </row>
    <row r="745" spans="1:7" s="70" customFormat="1">
      <c r="A745" t="s">
        <v>3178</v>
      </c>
      <c r="B745" s="4" t="s">
        <v>2195</v>
      </c>
      <c r="C745" s="7" t="s">
        <v>771</v>
      </c>
      <c r="D745" s="7" t="s">
        <v>2419</v>
      </c>
      <c r="E745" s="8">
        <v>0.88</v>
      </c>
      <c r="F745" s="37"/>
      <c r="G745" s="8"/>
    </row>
    <row r="746" spans="1:7" s="70" customFormat="1">
      <c r="A746" t="s">
        <v>3179</v>
      </c>
      <c r="B746" s="4" t="s">
        <v>2195</v>
      </c>
      <c r="C746" s="7" t="s">
        <v>771</v>
      </c>
      <c r="D746" s="7" t="s">
        <v>1855</v>
      </c>
      <c r="E746" s="8">
        <v>1.31</v>
      </c>
      <c r="F746" s="37"/>
      <c r="G746" s="8"/>
    </row>
    <row r="747" spans="1:7" s="70" customFormat="1">
      <c r="A747" t="s">
        <v>3180</v>
      </c>
      <c r="B747" s="4" t="s">
        <v>2195</v>
      </c>
      <c r="C747" s="7" t="s">
        <v>771</v>
      </c>
      <c r="D747" s="7" t="s">
        <v>873</v>
      </c>
      <c r="E747" s="8">
        <v>0.89</v>
      </c>
      <c r="F747" s="37"/>
      <c r="G747" s="8"/>
    </row>
    <row r="748" spans="1:7" s="70" customFormat="1">
      <c r="A748" t="s">
        <v>3181</v>
      </c>
      <c r="B748" s="4" t="s">
        <v>2195</v>
      </c>
      <c r="C748" s="7" t="s">
        <v>666</v>
      </c>
      <c r="D748" s="7" t="s">
        <v>751</v>
      </c>
      <c r="E748" s="8">
        <v>0.99</v>
      </c>
      <c r="F748" s="37"/>
      <c r="G748" s="8"/>
    </row>
    <row r="749" spans="1:7" s="70" customFormat="1">
      <c r="A749" t="s">
        <v>3182</v>
      </c>
      <c r="B749" s="4" t="s">
        <v>2195</v>
      </c>
      <c r="C749" s="7" t="s">
        <v>773</v>
      </c>
      <c r="D749" s="7" t="s">
        <v>2420</v>
      </c>
      <c r="E749" s="8">
        <v>1.28</v>
      </c>
      <c r="F749" s="37"/>
      <c r="G749" s="8"/>
    </row>
    <row r="750" spans="1:7" s="70" customFormat="1">
      <c r="A750" t="s">
        <v>3183</v>
      </c>
      <c r="B750" s="4" t="s">
        <v>2195</v>
      </c>
      <c r="C750" s="7" t="s">
        <v>773</v>
      </c>
      <c r="D750" s="7" t="s">
        <v>2421</v>
      </c>
      <c r="E750" s="8">
        <v>1.81</v>
      </c>
      <c r="F750" s="37"/>
      <c r="G750" s="8"/>
    </row>
    <row r="751" spans="1:7" s="70" customFormat="1">
      <c r="A751" t="s">
        <v>3184</v>
      </c>
      <c r="B751" s="4" t="s">
        <v>2195</v>
      </c>
      <c r="C751" s="7" t="s">
        <v>886</v>
      </c>
      <c r="D751" s="7" t="s">
        <v>751</v>
      </c>
      <c r="E751" s="8">
        <v>0.98</v>
      </c>
      <c r="F751" s="37"/>
      <c r="G751" s="8"/>
    </row>
    <row r="752" spans="1:7" s="70" customFormat="1">
      <c r="A752" t="s">
        <v>3185</v>
      </c>
      <c r="B752" s="4" t="s">
        <v>2195</v>
      </c>
      <c r="C752" s="7" t="s">
        <v>2422</v>
      </c>
      <c r="D752" s="7" t="s">
        <v>1846</v>
      </c>
      <c r="E752" s="8">
        <v>0.4</v>
      </c>
      <c r="F752" s="37"/>
      <c r="G752" s="8"/>
    </row>
    <row r="753" spans="1:7" s="70" customFormat="1">
      <c r="A753" t="s">
        <v>3186</v>
      </c>
      <c r="B753" s="4" t="s">
        <v>2195</v>
      </c>
      <c r="C753" s="7" t="s">
        <v>2422</v>
      </c>
      <c r="D753" s="7" t="s">
        <v>2423</v>
      </c>
      <c r="E753" s="8">
        <v>0.87</v>
      </c>
      <c r="F753" s="37"/>
      <c r="G753" s="8"/>
    </row>
    <row r="754" spans="1:7" s="70" customFormat="1">
      <c r="A754" t="s">
        <v>3187</v>
      </c>
      <c r="B754" s="4" t="s">
        <v>2195</v>
      </c>
      <c r="C754" s="7" t="s">
        <v>2424</v>
      </c>
      <c r="D754" s="7" t="s">
        <v>751</v>
      </c>
      <c r="E754" s="8">
        <v>0.75</v>
      </c>
      <c r="F754" s="37"/>
      <c r="G754" s="8"/>
    </row>
    <row r="755" spans="1:7" s="70" customFormat="1">
      <c r="A755" t="s">
        <v>3188</v>
      </c>
      <c r="B755" s="4" t="s">
        <v>2195</v>
      </c>
      <c r="C755" s="7" t="s">
        <v>872</v>
      </c>
      <c r="D755" s="7" t="s">
        <v>751</v>
      </c>
      <c r="E755" s="8">
        <v>0.66</v>
      </c>
      <c r="F755" s="37"/>
      <c r="G755" s="8"/>
    </row>
    <row r="756" spans="1:7" s="70" customFormat="1">
      <c r="A756" t="s">
        <v>3189</v>
      </c>
      <c r="B756" s="4" t="s">
        <v>2195</v>
      </c>
      <c r="C756" s="7" t="s">
        <v>872</v>
      </c>
      <c r="D756" s="7" t="s">
        <v>868</v>
      </c>
      <c r="E756" s="8">
        <v>0.89</v>
      </c>
      <c r="F756" s="37"/>
      <c r="G756" s="8"/>
    </row>
    <row r="757" spans="1:7" s="70" customFormat="1">
      <c r="A757" t="s">
        <v>3190</v>
      </c>
      <c r="B757" s="4" t="s">
        <v>2195</v>
      </c>
      <c r="C757" s="7" t="s">
        <v>872</v>
      </c>
      <c r="D757" s="7" t="s">
        <v>1856</v>
      </c>
      <c r="E757" s="8">
        <v>0.41</v>
      </c>
      <c r="F757" s="37"/>
      <c r="G757" s="8"/>
    </row>
    <row r="758" spans="1:7" s="70" customFormat="1">
      <c r="A758" t="s">
        <v>3191</v>
      </c>
      <c r="B758" s="4" t="s">
        <v>2195</v>
      </c>
      <c r="C758" s="7" t="s">
        <v>2425</v>
      </c>
      <c r="D758" s="7" t="s">
        <v>751</v>
      </c>
      <c r="E758" s="8">
        <v>0.69</v>
      </c>
      <c r="F758" s="37"/>
      <c r="G758" s="8"/>
    </row>
    <row r="759" spans="1:7" s="70" customFormat="1">
      <c r="A759" t="s">
        <v>3192</v>
      </c>
      <c r="B759" s="4" t="s">
        <v>2195</v>
      </c>
      <c r="C759" s="7" t="s">
        <v>842</v>
      </c>
      <c r="D759" s="7" t="s">
        <v>751</v>
      </c>
      <c r="E759" s="8">
        <v>0.63</v>
      </c>
      <c r="F759" s="37"/>
      <c r="G759" s="8"/>
    </row>
    <row r="760" spans="1:7" s="70" customFormat="1">
      <c r="A760" t="s">
        <v>3193</v>
      </c>
      <c r="B760" s="4" t="s">
        <v>2195</v>
      </c>
      <c r="C760" s="7" t="s">
        <v>2426</v>
      </c>
      <c r="D760" s="7" t="s">
        <v>880</v>
      </c>
      <c r="E760" s="8">
        <v>1.2</v>
      </c>
      <c r="F760" s="37"/>
      <c r="G760" s="8"/>
    </row>
    <row r="761" spans="1:7" s="70" customFormat="1">
      <c r="A761" t="s">
        <v>3194</v>
      </c>
      <c r="B761" s="4" t="s">
        <v>2195</v>
      </c>
      <c r="C761" s="7" t="s">
        <v>2426</v>
      </c>
      <c r="D761" s="7" t="s">
        <v>2427</v>
      </c>
      <c r="E761" s="8">
        <v>0.72</v>
      </c>
      <c r="F761" s="37"/>
      <c r="G761" s="8"/>
    </row>
    <row r="762" spans="1:7" s="70" customFormat="1">
      <c r="A762" t="s">
        <v>3195</v>
      </c>
      <c r="B762" s="4" t="s">
        <v>2195</v>
      </c>
      <c r="C762" s="7" t="s">
        <v>1828</v>
      </c>
      <c r="D762" s="7" t="s">
        <v>1858</v>
      </c>
      <c r="E762" s="8">
        <v>1.72</v>
      </c>
      <c r="F762" s="37"/>
      <c r="G762" s="8"/>
    </row>
    <row r="763" spans="1:7" s="70" customFormat="1">
      <c r="A763" t="s">
        <v>3196</v>
      </c>
      <c r="B763" s="4" t="s">
        <v>2195</v>
      </c>
      <c r="C763" s="7" t="s">
        <v>1828</v>
      </c>
      <c r="D763" s="7" t="s">
        <v>1859</v>
      </c>
      <c r="E763" s="8">
        <v>1.1000000000000001</v>
      </c>
      <c r="F763" s="37"/>
      <c r="G763" s="8"/>
    </row>
    <row r="764" spans="1:7" s="70" customFormat="1">
      <c r="A764" t="s">
        <v>3197</v>
      </c>
      <c r="B764" s="4" t="s">
        <v>2195</v>
      </c>
      <c r="C764" s="7" t="s">
        <v>1828</v>
      </c>
      <c r="D764" s="7" t="s">
        <v>1860</v>
      </c>
      <c r="E764" s="8">
        <v>1.17</v>
      </c>
      <c r="F764" s="37"/>
      <c r="G764" s="8"/>
    </row>
    <row r="765" spans="1:7" s="70" customFormat="1">
      <c r="A765" t="s">
        <v>3198</v>
      </c>
      <c r="B765" s="4" t="s">
        <v>2195</v>
      </c>
      <c r="C765" s="7" t="s">
        <v>2413</v>
      </c>
      <c r="D765" s="7" t="s">
        <v>2428</v>
      </c>
      <c r="E765" s="8">
        <v>0.56000000000000005</v>
      </c>
      <c r="F765" s="37"/>
      <c r="G765" s="8"/>
    </row>
    <row r="766" spans="1:7" s="70" customFormat="1">
      <c r="A766" t="s">
        <v>3199</v>
      </c>
      <c r="B766" s="4" t="s">
        <v>2195</v>
      </c>
      <c r="C766" s="7" t="s">
        <v>2413</v>
      </c>
      <c r="D766" s="7" t="s">
        <v>1880</v>
      </c>
      <c r="E766" s="8">
        <v>0.25</v>
      </c>
      <c r="F766" s="37"/>
      <c r="G766" s="8"/>
    </row>
    <row r="767" spans="1:7" s="70" customFormat="1">
      <c r="A767" t="s">
        <v>3200</v>
      </c>
      <c r="B767" s="4" t="s">
        <v>2195</v>
      </c>
      <c r="C767" s="10" t="s">
        <v>738</v>
      </c>
      <c r="D767" s="7" t="s">
        <v>1881</v>
      </c>
      <c r="E767" s="8">
        <v>0.94</v>
      </c>
      <c r="F767" s="37"/>
      <c r="G767" s="8"/>
    </row>
    <row r="768" spans="1:7" s="70" customFormat="1">
      <c r="A768" t="s">
        <v>3201</v>
      </c>
      <c r="B768" s="4" t="s">
        <v>2195</v>
      </c>
      <c r="C768" s="10" t="s">
        <v>729</v>
      </c>
      <c r="D768" s="7" t="s">
        <v>1882</v>
      </c>
      <c r="E768" s="8">
        <v>1.45</v>
      </c>
      <c r="F768" s="37"/>
      <c r="G768" s="8"/>
    </row>
    <row r="769" spans="1:7" s="70" customFormat="1">
      <c r="A769" t="s">
        <v>3202</v>
      </c>
      <c r="B769" s="4" t="s">
        <v>2195</v>
      </c>
      <c r="C769" s="7" t="s">
        <v>732</v>
      </c>
      <c r="D769" s="7" t="s">
        <v>1883</v>
      </c>
      <c r="E769" s="8">
        <v>0.72</v>
      </c>
      <c r="F769" s="37"/>
      <c r="G769" s="8"/>
    </row>
    <row r="770" spans="1:7" s="70" customFormat="1">
      <c r="A770" t="s">
        <v>3203</v>
      </c>
      <c r="B770" s="4" t="s">
        <v>2195</v>
      </c>
      <c r="C770" s="7" t="s">
        <v>732</v>
      </c>
      <c r="D770" s="7" t="s">
        <v>1884</v>
      </c>
      <c r="E770" s="8">
        <v>1.71</v>
      </c>
      <c r="F770" s="37"/>
      <c r="G770" s="8"/>
    </row>
    <row r="771" spans="1:7" s="70" customFormat="1">
      <c r="A771" t="s">
        <v>3204</v>
      </c>
      <c r="B771" s="4" t="s">
        <v>2195</v>
      </c>
      <c r="C771" s="7" t="s">
        <v>732</v>
      </c>
      <c r="D771" s="7" t="s">
        <v>885</v>
      </c>
      <c r="E771" s="8">
        <v>0.93</v>
      </c>
      <c r="F771" s="37"/>
      <c r="G771" s="8"/>
    </row>
    <row r="772" spans="1:7" s="70" customFormat="1">
      <c r="A772" t="s">
        <v>3205</v>
      </c>
      <c r="B772" s="4" t="s">
        <v>2195</v>
      </c>
      <c r="C772" s="7" t="s">
        <v>767</v>
      </c>
      <c r="D772" s="7" t="s">
        <v>875</v>
      </c>
      <c r="E772" s="8">
        <v>2.2599999999999998</v>
      </c>
      <c r="F772" s="37"/>
      <c r="G772" s="8"/>
    </row>
    <row r="773" spans="1:7" s="70" customFormat="1">
      <c r="A773" t="s">
        <v>3206</v>
      </c>
      <c r="B773" s="4" t="s">
        <v>2195</v>
      </c>
      <c r="C773" s="7" t="s">
        <v>767</v>
      </c>
      <c r="D773" s="7" t="s">
        <v>881</v>
      </c>
      <c r="E773" s="8">
        <v>1.1499999999999999</v>
      </c>
      <c r="F773" s="37"/>
      <c r="G773" s="8"/>
    </row>
    <row r="774" spans="1:7" s="70" customFormat="1">
      <c r="A774" t="s">
        <v>3207</v>
      </c>
      <c r="B774" s="4" t="s">
        <v>2195</v>
      </c>
      <c r="C774" s="7" t="s">
        <v>767</v>
      </c>
      <c r="D774" s="7" t="s">
        <v>775</v>
      </c>
      <c r="E774" s="8">
        <v>0.87</v>
      </c>
      <c r="F774" s="37"/>
      <c r="G774" s="8"/>
    </row>
    <row r="775" spans="1:7" s="70" customFormat="1">
      <c r="A775" t="s">
        <v>3208</v>
      </c>
      <c r="B775" s="4" t="s">
        <v>2195</v>
      </c>
      <c r="C775" s="7" t="s">
        <v>767</v>
      </c>
      <c r="D775" s="7" t="s">
        <v>876</v>
      </c>
      <c r="E775" s="8">
        <v>1.66</v>
      </c>
      <c r="F775" s="37"/>
      <c r="G775" s="8"/>
    </row>
    <row r="776" spans="1:7" s="70" customFormat="1">
      <c r="A776" t="s">
        <v>3209</v>
      </c>
      <c r="B776" s="4" t="s">
        <v>2195</v>
      </c>
      <c r="C776" s="7" t="s">
        <v>767</v>
      </c>
      <c r="D776" s="7" t="s">
        <v>614</v>
      </c>
      <c r="E776" s="8">
        <v>1.1399999999999999</v>
      </c>
      <c r="F776" s="37"/>
      <c r="G776" s="8"/>
    </row>
    <row r="777" spans="1:7" s="70" customFormat="1">
      <c r="A777" t="s">
        <v>3210</v>
      </c>
      <c r="B777" s="4" t="s">
        <v>2195</v>
      </c>
      <c r="C777" s="7" t="s">
        <v>767</v>
      </c>
      <c r="D777" s="7" t="s">
        <v>777</v>
      </c>
      <c r="E777" s="8">
        <v>0.62</v>
      </c>
      <c r="F777" s="37"/>
      <c r="G777" s="8"/>
    </row>
    <row r="778" spans="1:7" s="70" customFormat="1">
      <c r="A778" t="s">
        <v>3211</v>
      </c>
      <c r="B778" s="4" t="s">
        <v>2195</v>
      </c>
      <c r="C778" s="7" t="s">
        <v>767</v>
      </c>
      <c r="D778" s="7" t="s">
        <v>776</v>
      </c>
      <c r="E778" s="8">
        <v>1.89</v>
      </c>
      <c r="F778" s="37"/>
      <c r="G778" s="8"/>
    </row>
    <row r="779" spans="1:7" s="70" customFormat="1">
      <c r="A779" t="s">
        <v>3212</v>
      </c>
      <c r="B779" s="4" t="s">
        <v>2195</v>
      </c>
      <c r="C779" s="7" t="s">
        <v>767</v>
      </c>
      <c r="D779" s="7" t="s">
        <v>1885</v>
      </c>
      <c r="E779" s="8">
        <v>0.88</v>
      </c>
      <c r="F779" s="37"/>
      <c r="G779" s="8"/>
    </row>
    <row r="780" spans="1:7" s="70" customFormat="1">
      <c r="A780" t="s">
        <v>3213</v>
      </c>
      <c r="B780" s="4" t="s">
        <v>2195</v>
      </c>
      <c r="C780" s="7" t="s">
        <v>767</v>
      </c>
      <c r="D780" s="7" t="s">
        <v>782</v>
      </c>
      <c r="E780" s="8">
        <v>1.27</v>
      </c>
      <c r="F780" s="37"/>
      <c r="G780" s="8"/>
    </row>
    <row r="781" spans="1:7" s="70" customFormat="1">
      <c r="A781" t="s">
        <v>3214</v>
      </c>
      <c r="B781" s="4" t="s">
        <v>2195</v>
      </c>
      <c r="C781" s="7" t="s">
        <v>767</v>
      </c>
      <c r="D781" s="7" t="s">
        <v>778</v>
      </c>
      <c r="E781" s="8">
        <v>0.91</v>
      </c>
      <c r="F781" s="37"/>
      <c r="G781" s="8"/>
    </row>
    <row r="782" spans="1:7" s="70" customFormat="1">
      <c r="A782" t="s">
        <v>3215</v>
      </c>
      <c r="B782" s="4" t="s">
        <v>2195</v>
      </c>
      <c r="C782" s="7" t="s">
        <v>767</v>
      </c>
      <c r="D782" s="7" t="s">
        <v>2429</v>
      </c>
      <c r="E782" s="8">
        <v>1.32</v>
      </c>
      <c r="F782" s="37"/>
      <c r="G782" s="8"/>
    </row>
    <row r="783" spans="1:7" s="70" customFormat="1">
      <c r="A783" t="s">
        <v>3216</v>
      </c>
      <c r="B783" s="4" t="s">
        <v>2195</v>
      </c>
      <c r="C783" s="7" t="s">
        <v>767</v>
      </c>
      <c r="D783" s="7" t="s">
        <v>884</v>
      </c>
      <c r="E783" s="8">
        <v>0.6</v>
      </c>
      <c r="F783" s="37"/>
      <c r="G783" s="8"/>
    </row>
    <row r="784" spans="1:7" s="70" customFormat="1">
      <c r="A784" t="s">
        <v>3217</v>
      </c>
      <c r="B784" s="4" t="s">
        <v>2195</v>
      </c>
      <c r="C784" s="10" t="s">
        <v>757</v>
      </c>
      <c r="D784" s="7" t="s">
        <v>758</v>
      </c>
      <c r="E784" s="8">
        <v>0.67</v>
      </c>
      <c r="F784" s="37"/>
      <c r="G784" s="8"/>
    </row>
    <row r="785" spans="1:7" s="70" customFormat="1">
      <c r="A785" t="s">
        <v>3218</v>
      </c>
      <c r="B785" s="4" t="s">
        <v>2195</v>
      </c>
      <c r="C785" s="7" t="s">
        <v>1878</v>
      </c>
      <c r="D785" s="7" t="s">
        <v>1887</v>
      </c>
      <c r="E785" s="8">
        <v>1.19</v>
      </c>
      <c r="F785" s="37"/>
      <c r="G785" s="8"/>
    </row>
    <row r="786" spans="1:7" s="70" customFormat="1">
      <c r="A786" t="s">
        <v>3219</v>
      </c>
      <c r="B786" s="4" t="s">
        <v>2195</v>
      </c>
      <c r="C786" s="7" t="s">
        <v>1878</v>
      </c>
      <c r="D786" s="7" t="s">
        <v>2430</v>
      </c>
      <c r="E786" s="8">
        <v>1.23</v>
      </c>
      <c r="F786" s="37"/>
      <c r="G786" s="8"/>
    </row>
    <row r="787" spans="1:7" s="70" customFormat="1">
      <c r="A787" t="s">
        <v>3220</v>
      </c>
      <c r="B787" s="4" t="s">
        <v>2195</v>
      </c>
      <c r="C787" s="7" t="s">
        <v>1878</v>
      </c>
      <c r="D787" s="7" t="s">
        <v>2431</v>
      </c>
      <c r="E787" s="8">
        <v>1.05</v>
      </c>
      <c r="F787" s="37"/>
      <c r="G787" s="8"/>
    </row>
    <row r="788" spans="1:7" s="70" customFormat="1">
      <c r="A788" t="s">
        <v>3221</v>
      </c>
      <c r="B788" s="4" t="s">
        <v>2195</v>
      </c>
      <c r="C788" s="7" t="s">
        <v>1878</v>
      </c>
      <c r="D788" s="7" t="s">
        <v>1889</v>
      </c>
      <c r="E788" s="8">
        <v>1.29</v>
      </c>
      <c r="F788" s="37"/>
      <c r="G788" s="8"/>
    </row>
    <row r="789" spans="1:7" s="70" customFormat="1">
      <c r="A789" t="s">
        <v>3222</v>
      </c>
      <c r="B789" s="4" t="s">
        <v>2195</v>
      </c>
      <c r="C789" s="7" t="s">
        <v>1878</v>
      </c>
      <c r="D789" s="7" t="s">
        <v>1890</v>
      </c>
      <c r="E789" s="8">
        <v>0.95</v>
      </c>
      <c r="F789" s="37"/>
      <c r="G789" s="8"/>
    </row>
    <row r="790" spans="1:7" s="7" customFormat="1">
      <c r="A790" t="s">
        <v>3223</v>
      </c>
      <c r="B790" s="4" t="s">
        <v>2195</v>
      </c>
      <c r="C790" s="7" t="s">
        <v>2432</v>
      </c>
      <c r="D790" s="7" t="s">
        <v>2419</v>
      </c>
      <c r="E790" s="8">
        <v>0.75</v>
      </c>
      <c r="F790" s="37"/>
      <c r="G790" s="8"/>
    </row>
    <row r="791" spans="1:7" s="7" customFormat="1">
      <c r="A791" t="s">
        <v>3224</v>
      </c>
      <c r="B791" s="4" t="s">
        <v>2195</v>
      </c>
      <c r="C791" s="7" t="s">
        <v>2432</v>
      </c>
      <c r="D791" s="7" t="s">
        <v>870</v>
      </c>
      <c r="E791" s="8">
        <v>1.1100000000000001</v>
      </c>
      <c r="F791" s="37"/>
      <c r="G791" s="8"/>
    </row>
    <row r="792" spans="1:7" s="70" customFormat="1">
      <c r="A792" t="s">
        <v>3225</v>
      </c>
      <c r="B792" s="4" t="s">
        <v>2195</v>
      </c>
      <c r="C792" s="10" t="s">
        <v>731</v>
      </c>
      <c r="D792" s="7" t="s">
        <v>754</v>
      </c>
      <c r="E792" s="8">
        <v>0.38</v>
      </c>
      <c r="F792" s="37"/>
      <c r="G792" s="8"/>
    </row>
    <row r="793" spans="1:7" s="70" customFormat="1">
      <c r="A793" t="s">
        <v>3226</v>
      </c>
      <c r="B793" s="4" t="s">
        <v>2195</v>
      </c>
      <c r="C793" s="7" t="s">
        <v>1839</v>
      </c>
      <c r="D793" s="7" t="s">
        <v>1892</v>
      </c>
      <c r="E793" s="8">
        <v>1.05</v>
      </c>
      <c r="F793" s="37"/>
      <c r="G793" s="8"/>
    </row>
    <row r="794" spans="1:7" s="70" customFormat="1">
      <c r="A794" t="s">
        <v>3227</v>
      </c>
      <c r="B794" s="4" t="s">
        <v>2195</v>
      </c>
      <c r="C794" s="7" t="s">
        <v>1839</v>
      </c>
      <c r="D794" s="7" t="s">
        <v>1893</v>
      </c>
      <c r="E794" s="8">
        <v>1.02</v>
      </c>
      <c r="F794" s="37"/>
      <c r="G794" s="8"/>
    </row>
    <row r="795" spans="1:7" s="70" customFormat="1">
      <c r="A795" t="s">
        <v>3228</v>
      </c>
      <c r="B795" s="4" t="s">
        <v>2195</v>
      </c>
      <c r="C795" s="7" t="s">
        <v>739</v>
      </c>
      <c r="D795" s="7" t="s">
        <v>751</v>
      </c>
      <c r="E795" s="8">
        <v>0.95</v>
      </c>
      <c r="F795" s="37"/>
      <c r="G795" s="8"/>
    </row>
    <row r="796" spans="1:7" s="70" customFormat="1">
      <c r="A796" t="s">
        <v>3229</v>
      </c>
      <c r="B796" s="4" t="s">
        <v>2195</v>
      </c>
      <c r="C796" s="7" t="s">
        <v>740</v>
      </c>
      <c r="D796" s="7" t="s">
        <v>751</v>
      </c>
      <c r="E796" s="8">
        <v>1.59</v>
      </c>
      <c r="F796" s="37"/>
      <c r="G796" s="8"/>
    </row>
    <row r="797" spans="1:7" s="70" customFormat="1">
      <c r="A797" t="s">
        <v>3230</v>
      </c>
      <c r="B797" s="4" t="s">
        <v>2195</v>
      </c>
      <c r="C797" s="10" t="s">
        <v>760</v>
      </c>
      <c r="D797" s="7" t="s">
        <v>761</v>
      </c>
      <c r="E797" s="8">
        <v>1.38</v>
      </c>
      <c r="F797" s="37"/>
      <c r="G797" s="8"/>
    </row>
    <row r="798" spans="1:7" s="70" customFormat="1">
      <c r="A798" t="s">
        <v>3231</v>
      </c>
      <c r="B798" s="4" t="s">
        <v>2195</v>
      </c>
      <c r="C798" s="7" t="s">
        <v>1879</v>
      </c>
      <c r="D798" s="7" t="s">
        <v>1894</v>
      </c>
      <c r="E798" s="8">
        <v>1.53</v>
      </c>
      <c r="F798" s="37"/>
      <c r="G798" s="8"/>
    </row>
    <row r="799" spans="1:7" s="70" customFormat="1">
      <c r="A799" t="s">
        <v>3232</v>
      </c>
      <c r="B799" s="4" t="s">
        <v>2195</v>
      </c>
      <c r="C799" s="7" t="s">
        <v>1879</v>
      </c>
      <c r="D799" s="7" t="s">
        <v>1895</v>
      </c>
      <c r="E799" s="8">
        <v>0.64</v>
      </c>
      <c r="F799" s="37"/>
      <c r="G799" s="8"/>
    </row>
    <row r="800" spans="1:7" s="70" customFormat="1">
      <c r="A800" t="s">
        <v>3233</v>
      </c>
      <c r="B800" s="4" t="s">
        <v>2195</v>
      </c>
      <c r="C800" s="10" t="s">
        <v>781</v>
      </c>
      <c r="D800" s="7" t="s">
        <v>2423</v>
      </c>
      <c r="E800" s="8">
        <v>1.68</v>
      </c>
      <c r="F800" s="37"/>
      <c r="G800" s="8"/>
    </row>
    <row r="801" spans="1:7" s="70" customFormat="1">
      <c r="A801" t="s">
        <v>3234</v>
      </c>
      <c r="B801" s="4" t="s">
        <v>2195</v>
      </c>
      <c r="C801" s="10" t="s">
        <v>781</v>
      </c>
      <c r="D801" s="72" t="s">
        <v>751</v>
      </c>
      <c r="E801" s="73">
        <v>1.68</v>
      </c>
      <c r="F801" s="74"/>
      <c r="G801" s="73"/>
    </row>
    <row r="802" spans="1:7" s="70" customFormat="1">
      <c r="A802" t="s">
        <v>3235</v>
      </c>
      <c r="B802" s="4" t="s">
        <v>2195</v>
      </c>
      <c r="C802" s="10" t="s">
        <v>766</v>
      </c>
      <c r="D802" s="7" t="s">
        <v>874</v>
      </c>
      <c r="E802" s="8">
        <v>1.1000000000000001</v>
      </c>
      <c r="F802" s="37"/>
      <c r="G802" s="8"/>
    </row>
    <row r="803" spans="1:7" s="70" customFormat="1">
      <c r="A803" t="s">
        <v>3236</v>
      </c>
      <c r="B803" s="4" t="s">
        <v>2195</v>
      </c>
      <c r="C803" s="7" t="s">
        <v>1843</v>
      </c>
      <c r="D803" s="7" t="s">
        <v>2433</v>
      </c>
      <c r="E803" s="8">
        <v>2.68</v>
      </c>
      <c r="F803" s="37"/>
      <c r="G803" s="8"/>
    </row>
    <row r="804" spans="1:7" s="70" customFormat="1">
      <c r="A804" t="s">
        <v>3237</v>
      </c>
      <c r="B804" s="4" t="s">
        <v>2195</v>
      </c>
      <c r="C804" s="7" t="s">
        <v>1843</v>
      </c>
      <c r="D804" s="7" t="s">
        <v>2434</v>
      </c>
      <c r="E804" s="8">
        <v>0.72</v>
      </c>
      <c r="F804" s="74"/>
      <c r="G804" s="73"/>
    </row>
    <row r="805" spans="1:7" s="70" customFormat="1">
      <c r="A805" t="s">
        <v>3238</v>
      </c>
      <c r="B805" s="4" t="s">
        <v>2195</v>
      </c>
      <c r="C805" s="7" t="s">
        <v>1843</v>
      </c>
      <c r="D805" s="7" t="s">
        <v>2435</v>
      </c>
      <c r="E805" s="8">
        <v>1.2</v>
      </c>
      <c r="F805" s="74"/>
      <c r="G805" s="73"/>
    </row>
    <row r="806" spans="1:7" s="70" customFormat="1">
      <c r="A806" t="s">
        <v>3239</v>
      </c>
      <c r="B806" s="4" t="s">
        <v>2195</v>
      </c>
      <c r="C806" s="7" t="s">
        <v>1843</v>
      </c>
      <c r="D806" s="7" t="s">
        <v>2436</v>
      </c>
      <c r="E806" s="8">
        <v>1.92</v>
      </c>
      <c r="F806" s="74"/>
      <c r="G806" s="73"/>
    </row>
    <row r="807" spans="1:7" s="70" customFormat="1">
      <c r="A807" t="s">
        <v>3240</v>
      </c>
      <c r="B807" s="4" t="s">
        <v>2195</v>
      </c>
      <c r="C807" s="7" t="s">
        <v>1843</v>
      </c>
      <c r="D807" s="7" t="s">
        <v>2437</v>
      </c>
      <c r="E807" s="8">
        <v>3.01</v>
      </c>
      <c r="F807" s="74"/>
      <c r="G807" s="73"/>
    </row>
    <row r="808" spans="1:7" s="70" customFormat="1">
      <c r="A808" t="s">
        <v>3241</v>
      </c>
      <c r="B808" s="4" t="s">
        <v>2195</v>
      </c>
      <c r="C808" s="7" t="s">
        <v>769</v>
      </c>
      <c r="D808" s="7" t="s">
        <v>878</v>
      </c>
      <c r="E808" s="8">
        <v>0.95</v>
      </c>
      <c r="F808" s="37"/>
      <c r="G808" s="8"/>
    </row>
    <row r="809" spans="1:7" s="70" customFormat="1">
      <c r="A809" t="s">
        <v>3242</v>
      </c>
      <c r="B809" s="4" t="s">
        <v>2195</v>
      </c>
      <c r="C809" s="7" t="s">
        <v>769</v>
      </c>
      <c r="D809" s="7" t="s">
        <v>869</v>
      </c>
      <c r="E809" s="8">
        <v>0.57999999999999996</v>
      </c>
      <c r="F809" s="37"/>
      <c r="G809" s="8"/>
    </row>
    <row r="810" spans="1:7" s="70" customFormat="1">
      <c r="A810" t="s">
        <v>3243</v>
      </c>
      <c r="B810" s="4" t="s">
        <v>2195</v>
      </c>
      <c r="C810" s="7" t="s">
        <v>735</v>
      </c>
      <c r="D810" s="7" t="s">
        <v>759</v>
      </c>
      <c r="E810" s="8">
        <v>0.19</v>
      </c>
      <c r="F810" s="37"/>
      <c r="G810" s="8"/>
    </row>
    <row r="811" spans="1:7" s="70" customFormat="1">
      <c r="A811" t="s">
        <v>3244</v>
      </c>
      <c r="B811" s="4" t="s">
        <v>2195</v>
      </c>
      <c r="C811" s="7" t="s">
        <v>606</v>
      </c>
      <c r="D811" s="7" t="s">
        <v>1902</v>
      </c>
      <c r="E811" s="8">
        <v>0.36</v>
      </c>
      <c r="F811" s="37"/>
      <c r="G811" s="8"/>
    </row>
    <row r="812" spans="1:7" s="70" customFormat="1">
      <c r="A812" t="s">
        <v>3245</v>
      </c>
      <c r="B812" s="4" t="s">
        <v>2195</v>
      </c>
      <c r="C812" s="7" t="s">
        <v>606</v>
      </c>
      <c r="D812" s="7" t="s">
        <v>1903</v>
      </c>
      <c r="E812" s="8">
        <v>0.76</v>
      </c>
      <c r="F812" s="37"/>
      <c r="G812" s="8"/>
    </row>
    <row r="813" spans="1:7" s="70" customFormat="1">
      <c r="A813" t="s">
        <v>3246</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8"/>
  <sheetViews>
    <sheetView workbookViewId="0">
      <pane xSplit="4" ySplit="4" topLeftCell="E5" activePane="bottomRight" state="frozen"/>
      <selection pane="topRight" activeCell="E1" sqref="E1"/>
      <selection pane="bottomLeft" activeCell="A5" sqref="A5"/>
      <selection pane="bottomRight" activeCell="O868" sqref="O868"/>
    </sheetView>
  </sheetViews>
  <sheetFormatPr defaultRowHeight="14.4"/>
  <cols>
    <col min="1" max="1" width="18.88671875" customWidth="1"/>
    <col min="2" max="2" width="17.44140625" customWidth="1"/>
    <col min="3" max="3" width="25.5546875" customWidth="1"/>
    <col min="4" max="4" width="18.6640625" customWidth="1"/>
    <col min="5" max="5" width="60.88671875" customWidth="1"/>
    <col min="6" max="6" width="42.5546875" customWidth="1"/>
    <col min="7" max="7" width="72.5546875"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64.33203125" customWidth="1"/>
    <col min="15" max="15" width="71.5546875"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ht="15">
      <c r="A1" t="s">
        <v>1909</v>
      </c>
    </row>
    <row r="2" spans="1:28" ht="15">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ht="15">
      <c r="E3" s="59" t="s">
        <v>1097</v>
      </c>
      <c r="F3" s="59"/>
      <c r="G3" s="59"/>
      <c r="H3" s="60" t="s">
        <v>1098</v>
      </c>
      <c r="I3" s="60"/>
      <c r="J3" s="60"/>
      <c r="K3" s="61" t="s">
        <v>1099</v>
      </c>
      <c r="L3" s="61"/>
      <c r="M3" s="61"/>
      <c r="N3" s="62" t="s">
        <v>1100</v>
      </c>
      <c r="O3" s="62"/>
      <c r="P3" s="62"/>
      <c r="Q3" s="62"/>
      <c r="R3" s="62"/>
      <c r="S3" s="62"/>
      <c r="T3" s="62"/>
      <c r="U3" s="62"/>
      <c r="V3" s="63" t="s">
        <v>1101</v>
      </c>
      <c r="W3" s="63"/>
      <c r="X3" s="63"/>
      <c r="Y3" s="64" t="s">
        <v>1102</v>
      </c>
      <c r="Z3" s="64"/>
      <c r="AA3" s="64"/>
      <c r="AB3" s="64"/>
    </row>
    <row r="4" spans="1:28" ht="15">
      <c r="A4" t="s">
        <v>1055</v>
      </c>
      <c r="B4" t="s">
        <v>1059</v>
      </c>
      <c r="C4" t="s">
        <v>1060</v>
      </c>
      <c r="D4" t="s">
        <v>1765</v>
      </c>
      <c r="E4" t="s">
        <v>1916</v>
      </c>
      <c r="F4" t="s">
        <v>1915</v>
      </c>
      <c r="G4" t="s">
        <v>1914</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c r="AB4" t="s">
        <v>1126</v>
      </c>
    </row>
    <row r="5" spans="1:28" ht="15" hidden="1">
      <c r="A5" t="s">
        <v>2146</v>
      </c>
      <c r="B5" t="s">
        <v>797</v>
      </c>
      <c r="D5" t="s">
        <v>1775</v>
      </c>
      <c r="E5" t="s">
        <v>1663</v>
      </c>
      <c r="F5" t="s">
        <v>1535</v>
      </c>
      <c r="G5" t="s">
        <v>1575</v>
      </c>
      <c r="H5" t="s">
        <v>1524</v>
      </c>
      <c r="I5" t="s">
        <v>1683</v>
      </c>
      <c r="J5" t="s">
        <v>1687</v>
      </c>
      <c r="K5" t="s">
        <v>1535</v>
      </c>
      <c r="L5" t="s">
        <v>1535</v>
      </c>
      <c r="M5" t="s">
        <v>1535</v>
      </c>
      <c r="N5" t="s">
        <v>1686</v>
      </c>
      <c r="O5" t="s">
        <v>1686</v>
      </c>
      <c r="P5" t="s">
        <v>1473</v>
      </c>
      <c r="T5" t="s">
        <v>1127</v>
      </c>
      <c r="U5" t="s">
        <v>1127</v>
      </c>
      <c r="V5" t="s">
        <v>1127</v>
      </c>
      <c r="W5" t="s">
        <v>1127</v>
      </c>
      <c r="X5" t="s">
        <v>1128</v>
      </c>
      <c r="AB5" t="s">
        <v>1454</v>
      </c>
    </row>
    <row r="6" spans="1:28" ht="15" hidden="1">
      <c r="A6" t="s">
        <v>2146</v>
      </c>
      <c r="B6" t="s">
        <v>797</v>
      </c>
      <c r="D6" t="s">
        <v>1782</v>
      </c>
      <c r="E6" t="s">
        <v>1663</v>
      </c>
      <c r="F6" t="s">
        <v>1535</v>
      </c>
      <c r="G6" t="s">
        <v>1682</v>
      </c>
      <c r="H6" t="s">
        <v>1524</v>
      </c>
      <c r="I6" t="s">
        <v>1683</v>
      </c>
      <c r="J6" t="s">
        <v>1687</v>
      </c>
      <c r="K6" t="s">
        <v>1535</v>
      </c>
      <c r="L6" t="s">
        <v>1535</v>
      </c>
      <c r="M6" t="s">
        <v>1535</v>
      </c>
      <c r="N6" t="s">
        <v>1599</v>
      </c>
      <c r="O6" t="s">
        <v>1599</v>
      </c>
      <c r="P6" t="s">
        <v>1473</v>
      </c>
      <c r="T6" t="s">
        <v>1127</v>
      </c>
      <c r="U6" t="s">
        <v>1127</v>
      </c>
      <c r="V6" t="s">
        <v>1127</v>
      </c>
      <c r="W6" t="s">
        <v>1127</v>
      </c>
      <c r="X6" t="s">
        <v>1128</v>
      </c>
      <c r="AB6" t="s">
        <v>1454</v>
      </c>
    </row>
    <row r="7" spans="1:28" ht="15" hidden="1">
      <c r="A7" t="s">
        <v>2146</v>
      </c>
      <c r="B7" t="s">
        <v>797</v>
      </c>
      <c r="D7" t="s">
        <v>1783</v>
      </c>
      <c r="E7" t="s">
        <v>1663</v>
      </c>
      <c r="F7" t="s">
        <v>1535</v>
      </c>
      <c r="G7" t="s">
        <v>1682</v>
      </c>
      <c r="H7" t="s">
        <v>1524</v>
      </c>
      <c r="I7" t="s">
        <v>1683</v>
      </c>
      <c r="J7" t="s">
        <v>1687</v>
      </c>
      <c r="K7" t="s">
        <v>1535</v>
      </c>
      <c r="L7" t="s">
        <v>1535</v>
      </c>
      <c r="M7" t="s">
        <v>1535</v>
      </c>
      <c r="N7" t="s">
        <v>1697</v>
      </c>
      <c r="O7" t="s">
        <v>1697</v>
      </c>
      <c r="P7" t="s">
        <v>1473</v>
      </c>
      <c r="T7" t="s">
        <v>1127</v>
      </c>
      <c r="U7" t="s">
        <v>1127</v>
      </c>
      <c r="V7" t="s">
        <v>1127</v>
      </c>
      <c r="W7" t="s">
        <v>1127</v>
      </c>
      <c r="X7" t="s">
        <v>1128</v>
      </c>
      <c r="AB7" t="s">
        <v>1454</v>
      </c>
    </row>
    <row r="8" spans="1:28" ht="15" hidden="1">
      <c r="A8" t="s">
        <v>2146</v>
      </c>
      <c r="B8" t="s">
        <v>797</v>
      </c>
      <c r="D8" t="s">
        <v>1807</v>
      </c>
      <c r="E8" t="s">
        <v>1510</v>
      </c>
      <c r="F8" t="s">
        <v>1535</v>
      </c>
      <c r="G8" t="s">
        <v>1682</v>
      </c>
      <c r="H8" t="s">
        <v>1524</v>
      </c>
      <c r="I8" t="s">
        <v>1683</v>
      </c>
      <c r="J8" t="s">
        <v>1687</v>
      </c>
      <c r="K8" t="s">
        <v>1535</v>
      </c>
      <c r="L8" t="s">
        <v>1535</v>
      </c>
      <c r="M8" t="s">
        <v>1535</v>
      </c>
      <c r="N8" t="s">
        <v>1568</v>
      </c>
      <c r="O8" t="s">
        <v>1568</v>
      </c>
      <c r="P8" t="s">
        <v>1473</v>
      </c>
      <c r="T8" t="s">
        <v>1127</v>
      </c>
      <c r="U8" t="s">
        <v>1127</v>
      </c>
      <c r="V8" t="s">
        <v>1127</v>
      </c>
      <c r="W8" t="s">
        <v>1127</v>
      </c>
      <c r="X8" t="s">
        <v>1128</v>
      </c>
      <c r="AB8" t="s">
        <v>1454</v>
      </c>
    </row>
    <row r="9" spans="1:28" ht="15" hidden="1">
      <c r="A9" t="s">
        <v>2146</v>
      </c>
      <c r="B9" t="s">
        <v>797</v>
      </c>
      <c r="D9" t="s">
        <v>1777</v>
      </c>
      <c r="E9" t="s">
        <v>1510</v>
      </c>
      <c r="F9" t="s">
        <v>1535</v>
      </c>
      <c r="G9" t="s">
        <v>1468</v>
      </c>
      <c r="H9" t="s">
        <v>1524</v>
      </c>
      <c r="I9" t="s">
        <v>1683</v>
      </c>
      <c r="J9" t="s">
        <v>1687</v>
      </c>
      <c r="K9" t="s">
        <v>1535</v>
      </c>
      <c r="L9" t="s">
        <v>1535</v>
      </c>
      <c r="M9" t="s">
        <v>1535</v>
      </c>
      <c r="N9" t="s">
        <v>1630</v>
      </c>
      <c r="O9" t="s">
        <v>1630</v>
      </c>
      <c r="P9" t="s">
        <v>1473</v>
      </c>
      <c r="T9" t="s">
        <v>1127</v>
      </c>
      <c r="U9" t="s">
        <v>1127</v>
      </c>
      <c r="V9" t="s">
        <v>1127</v>
      </c>
      <c r="W9" t="s">
        <v>1127</v>
      </c>
      <c r="X9" t="s">
        <v>1128</v>
      </c>
      <c r="AB9" t="s">
        <v>1454</v>
      </c>
    </row>
    <row r="10" spans="1:28" ht="15" hidden="1">
      <c r="A10" t="s">
        <v>2146</v>
      </c>
      <c r="B10" t="s">
        <v>797</v>
      </c>
      <c r="D10" t="s">
        <v>1778</v>
      </c>
      <c r="E10" t="s">
        <v>1510</v>
      </c>
      <c r="F10" t="s">
        <v>1535</v>
      </c>
      <c r="G10" t="s">
        <v>1685</v>
      </c>
      <c r="H10" t="s">
        <v>1524</v>
      </c>
      <c r="I10" t="s">
        <v>1683</v>
      </c>
      <c r="J10" t="s">
        <v>1687</v>
      </c>
      <c r="K10" t="s">
        <v>1535</v>
      </c>
      <c r="L10" t="s">
        <v>1535</v>
      </c>
      <c r="M10" t="s">
        <v>1535</v>
      </c>
      <c r="N10" t="s">
        <v>1673</v>
      </c>
      <c r="O10" t="s">
        <v>1673</v>
      </c>
      <c r="P10" t="s">
        <v>1473</v>
      </c>
      <c r="T10" t="s">
        <v>1127</v>
      </c>
      <c r="U10" t="s">
        <v>1127</v>
      </c>
      <c r="V10" t="s">
        <v>1127</v>
      </c>
      <c r="W10" t="s">
        <v>1127</v>
      </c>
      <c r="X10" t="s">
        <v>1128</v>
      </c>
      <c r="AB10" t="s">
        <v>1454</v>
      </c>
    </row>
    <row r="11" spans="1:28" ht="15" hidden="1">
      <c r="A11" t="s">
        <v>2146</v>
      </c>
      <c r="B11" t="s">
        <v>767</v>
      </c>
      <c r="D11" t="s">
        <v>1775</v>
      </c>
      <c r="E11" t="s">
        <v>1709</v>
      </c>
      <c r="F11" t="s">
        <v>1535</v>
      </c>
      <c r="G11" t="s">
        <v>1575</v>
      </c>
      <c r="H11" t="s">
        <v>1524</v>
      </c>
      <c r="I11" t="s">
        <v>1683</v>
      </c>
      <c r="J11" t="s">
        <v>1687</v>
      </c>
      <c r="K11" t="s">
        <v>1535</v>
      </c>
      <c r="L11" t="s">
        <v>1535</v>
      </c>
      <c r="M11" t="s">
        <v>1535</v>
      </c>
      <c r="N11" t="s">
        <v>1686</v>
      </c>
      <c r="O11" t="s">
        <v>1686</v>
      </c>
      <c r="P11" t="s">
        <v>1473</v>
      </c>
      <c r="T11" t="s">
        <v>1127</v>
      </c>
      <c r="U11" t="s">
        <v>1127</v>
      </c>
      <c r="V11" t="s">
        <v>1127</v>
      </c>
      <c r="W11" t="s">
        <v>1127</v>
      </c>
      <c r="X11" t="s">
        <v>1128</v>
      </c>
      <c r="AB11" t="s">
        <v>1454</v>
      </c>
    </row>
    <row r="12" spans="1:28" ht="15" hidden="1">
      <c r="A12" t="s">
        <v>2146</v>
      </c>
      <c r="B12" t="s">
        <v>767</v>
      </c>
      <c r="D12" t="s">
        <v>1782</v>
      </c>
      <c r="E12" t="s">
        <v>1544</v>
      </c>
      <c r="F12" t="s">
        <v>1535</v>
      </c>
      <c r="G12" t="s">
        <v>1682</v>
      </c>
      <c r="H12" t="s">
        <v>1524</v>
      </c>
      <c r="I12" t="s">
        <v>1683</v>
      </c>
      <c r="J12" t="s">
        <v>1687</v>
      </c>
      <c r="K12" t="s">
        <v>1535</v>
      </c>
      <c r="L12" t="s">
        <v>1535</v>
      </c>
      <c r="M12" t="s">
        <v>1535</v>
      </c>
      <c r="N12" t="s">
        <v>1599</v>
      </c>
      <c r="O12" t="s">
        <v>1599</v>
      </c>
      <c r="P12" t="s">
        <v>1473</v>
      </c>
      <c r="T12" t="s">
        <v>1127</v>
      </c>
      <c r="U12" t="s">
        <v>1127</v>
      </c>
      <c r="V12" t="s">
        <v>1127</v>
      </c>
      <c r="W12" t="s">
        <v>1127</v>
      </c>
      <c r="X12" t="s">
        <v>1128</v>
      </c>
      <c r="AB12" t="s">
        <v>1454</v>
      </c>
    </row>
    <row r="13" spans="1:28" ht="15" hidden="1">
      <c r="A13" t="s">
        <v>2146</v>
      </c>
      <c r="B13" t="s">
        <v>767</v>
      </c>
      <c r="D13" t="s">
        <v>1783</v>
      </c>
      <c r="E13" t="s">
        <v>1670</v>
      </c>
      <c r="F13" t="s">
        <v>1535</v>
      </c>
      <c r="G13" t="s">
        <v>1682</v>
      </c>
      <c r="H13" t="s">
        <v>1524</v>
      </c>
      <c r="I13" t="s">
        <v>1683</v>
      </c>
      <c r="J13" t="s">
        <v>1687</v>
      </c>
      <c r="K13" t="s">
        <v>1535</v>
      </c>
      <c r="L13" t="s">
        <v>1535</v>
      </c>
      <c r="M13" t="s">
        <v>1535</v>
      </c>
      <c r="N13" t="s">
        <v>1697</v>
      </c>
      <c r="O13" t="s">
        <v>1697</v>
      </c>
      <c r="P13" t="s">
        <v>1473</v>
      </c>
      <c r="T13" t="s">
        <v>1127</v>
      </c>
      <c r="U13" t="s">
        <v>1127</v>
      </c>
      <c r="V13" t="s">
        <v>1127</v>
      </c>
      <c r="W13" t="s">
        <v>1127</v>
      </c>
      <c r="X13" t="s">
        <v>1128</v>
      </c>
      <c r="AB13" t="s">
        <v>1454</v>
      </c>
    </row>
    <row r="14" spans="1:28" ht="15" hidden="1">
      <c r="A14" t="s">
        <v>2146</v>
      </c>
      <c r="B14" t="s">
        <v>767</v>
      </c>
      <c r="D14" t="s">
        <v>1784</v>
      </c>
      <c r="E14" t="s">
        <v>1476</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ht="15" hidden="1">
      <c r="A15" t="s">
        <v>2146</v>
      </c>
      <c r="B15" t="s">
        <v>767</v>
      </c>
      <c r="D15" t="s">
        <v>1785</v>
      </c>
      <c r="E15" t="s">
        <v>1555</v>
      </c>
      <c r="F15" t="s">
        <v>1535</v>
      </c>
      <c r="G15" t="s">
        <v>1682</v>
      </c>
      <c r="H15" t="s">
        <v>1524</v>
      </c>
      <c r="I15" t="s">
        <v>1683</v>
      </c>
      <c r="J15" t="s">
        <v>1687</v>
      </c>
      <c r="K15" t="s">
        <v>1535</v>
      </c>
      <c r="L15" t="s">
        <v>1535</v>
      </c>
      <c r="M15" t="s">
        <v>1535</v>
      </c>
      <c r="N15" t="s">
        <v>1568</v>
      </c>
      <c r="O15" t="s">
        <v>1568</v>
      </c>
      <c r="P15" t="s">
        <v>1473</v>
      </c>
      <c r="T15" t="s">
        <v>1127</v>
      </c>
      <c r="U15" t="s">
        <v>1127</v>
      </c>
      <c r="V15" t="s">
        <v>1127</v>
      </c>
      <c r="W15" t="s">
        <v>1127</v>
      </c>
      <c r="X15" t="s">
        <v>1128</v>
      </c>
      <c r="AB15" t="s">
        <v>1454</v>
      </c>
    </row>
    <row r="16" spans="1:28" ht="15" hidden="1">
      <c r="A16" t="s">
        <v>2146</v>
      </c>
      <c r="B16" t="s">
        <v>767</v>
      </c>
      <c r="D16" t="s">
        <v>1777</v>
      </c>
      <c r="E16" t="s">
        <v>1485</v>
      </c>
      <c r="F16" t="s">
        <v>1535</v>
      </c>
      <c r="G16" t="s">
        <v>1529</v>
      </c>
      <c r="H16" t="s">
        <v>1524</v>
      </c>
      <c r="I16" t="s">
        <v>1683</v>
      </c>
      <c r="J16" t="s">
        <v>1687</v>
      </c>
      <c r="K16" t="s">
        <v>1535</v>
      </c>
      <c r="L16" t="s">
        <v>1535</v>
      </c>
      <c r="M16" t="s">
        <v>1535</v>
      </c>
      <c r="N16" t="s">
        <v>1630</v>
      </c>
      <c r="O16" t="s">
        <v>1630</v>
      </c>
      <c r="P16" t="s">
        <v>1473</v>
      </c>
      <c r="T16" t="s">
        <v>1127</v>
      </c>
      <c r="U16" t="s">
        <v>1127</v>
      </c>
      <c r="V16" t="s">
        <v>1127</v>
      </c>
      <c r="W16" t="s">
        <v>1127</v>
      </c>
      <c r="X16" t="s">
        <v>1128</v>
      </c>
      <c r="AB16" t="s">
        <v>1454</v>
      </c>
    </row>
    <row r="17" spans="1:28" ht="15" hidden="1">
      <c r="A17" t="s">
        <v>2146</v>
      </c>
      <c r="B17" t="s">
        <v>767</v>
      </c>
      <c r="D17" t="s">
        <v>1778</v>
      </c>
      <c r="E17" t="s">
        <v>1511</v>
      </c>
      <c r="F17" t="s">
        <v>1535</v>
      </c>
      <c r="G17" t="s">
        <v>1685</v>
      </c>
      <c r="H17" t="s">
        <v>1524</v>
      </c>
      <c r="I17" t="s">
        <v>1683</v>
      </c>
      <c r="J17" t="s">
        <v>1687</v>
      </c>
      <c r="K17" t="s">
        <v>1535</v>
      </c>
      <c r="L17" t="s">
        <v>1535</v>
      </c>
      <c r="M17" t="s">
        <v>1535</v>
      </c>
      <c r="N17" t="s">
        <v>1673</v>
      </c>
      <c r="O17" t="s">
        <v>1673</v>
      </c>
      <c r="P17" t="s">
        <v>1473</v>
      </c>
      <c r="T17" t="s">
        <v>1127</v>
      </c>
      <c r="U17" t="s">
        <v>1127</v>
      </c>
      <c r="V17" t="s">
        <v>1127</v>
      </c>
      <c r="W17" t="s">
        <v>1127</v>
      </c>
      <c r="X17" t="s">
        <v>1128</v>
      </c>
      <c r="AB17" t="s">
        <v>1454</v>
      </c>
    </row>
    <row r="18" spans="1:28" ht="15" hidden="1">
      <c r="A18" t="s">
        <v>2146</v>
      </c>
      <c r="B18" t="s">
        <v>798</v>
      </c>
      <c r="D18" t="s">
        <v>1775</v>
      </c>
      <c r="E18" t="s">
        <v>1587</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ht="15" hidden="1">
      <c r="A19" t="s">
        <v>2146</v>
      </c>
      <c r="B19" t="s">
        <v>798</v>
      </c>
      <c r="D19" t="s">
        <v>1775</v>
      </c>
      <c r="E19" t="s">
        <v>1709</v>
      </c>
      <c r="F19" t="s">
        <v>1604</v>
      </c>
      <c r="G19" t="s">
        <v>1575</v>
      </c>
      <c r="H19" t="s">
        <v>1524</v>
      </c>
      <c r="I19" t="s">
        <v>1683</v>
      </c>
      <c r="J19" t="s">
        <v>1687</v>
      </c>
      <c r="K19" t="s">
        <v>1604</v>
      </c>
      <c r="L19" t="s">
        <v>1604</v>
      </c>
      <c r="M19" t="s">
        <v>1604</v>
      </c>
      <c r="N19" t="s">
        <v>1686</v>
      </c>
      <c r="O19" t="s">
        <v>1686</v>
      </c>
      <c r="P19" t="s">
        <v>1473</v>
      </c>
      <c r="T19" t="s">
        <v>1127</v>
      </c>
      <c r="U19" t="s">
        <v>1127</v>
      </c>
      <c r="V19" t="s">
        <v>1127</v>
      </c>
      <c r="W19" t="s">
        <v>1127</v>
      </c>
      <c r="X19" t="s">
        <v>1128</v>
      </c>
      <c r="AB19" t="s">
        <v>1454</v>
      </c>
    </row>
    <row r="20" spans="1:28" ht="15" hidden="1">
      <c r="A20" t="s">
        <v>2146</v>
      </c>
      <c r="B20" t="s">
        <v>798</v>
      </c>
      <c r="D20" t="s">
        <v>1782</v>
      </c>
      <c r="E20" t="s">
        <v>1700</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ht="15" hidden="1">
      <c r="A21" t="s">
        <v>2146</v>
      </c>
      <c r="B21" t="s">
        <v>798</v>
      </c>
      <c r="D21" t="s">
        <v>1782</v>
      </c>
      <c r="E21" t="s">
        <v>1544</v>
      </c>
      <c r="F21" t="s">
        <v>1604</v>
      </c>
      <c r="G21" t="s">
        <v>1682</v>
      </c>
      <c r="H21" t="s">
        <v>1524</v>
      </c>
      <c r="I21" t="s">
        <v>1683</v>
      </c>
      <c r="J21" t="s">
        <v>1687</v>
      </c>
      <c r="K21" t="s">
        <v>1604</v>
      </c>
      <c r="L21" t="s">
        <v>1604</v>
      </c>
      <c r="M21" t="s">
        <v>1604</v>
      </c>
      <c r="N21" t="s">
        <v>1599</v>
      </c>
      <c r="O21" t="s">
        <v>1599</v>
      </c>
      <c r="P21" t="s">
        <v>1473</v>
      </c>
      <c r="T21" t="s">
        <v>1127</v>
      </c>
      <c r="U21" t="s">
        <v>1127</v>
      </c>
      <c r="V21" t="s">
        <v>1127</v>
      </c>
      <c r="W21" t="s">
        <v>1127</v>
      </c>
      <c r="X21" t="s">
        <v>1128</v>
      </c>
      <c r="AB21" t="s">
        <v>1454</v>
      </c>
    </row>
    <row r="22" spans="1:28" ht="15" hidden="1">
      <c r="A22" t="s">
        <v>2146</v>
      </c>
      <c r="B22" t="s">
        <v>798</v>
      </c>
      <c r="D22" t="s">
        <v>1783</v>
      </c>
      <c r="E22" t="s">
        <v>1699</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ht="15" hidden="1">
      <c r="A23" t="s">
        <v>2146</v>
      </c>
      <c r="B23" t="s">
        <v>798</v>
      </c>
      <c r="D23" t="s">
        <v>1783</v>
      </c>
      <c r="E23" t="s">
        <v>1670</v>
      </c>
      <c r="F23" t="s">
        <v>1604</v>
      </c>
      <c r="G23" t="s">
        <v>1682</v>
      </c>
      <c r="H23" t="s">
        <v>1524</v>
      </c>
      <c r="I23" t="s">
        <v>1683</v>
      </c>
      <c r="J23" t="s">
        <v>1687</v>
      </c>
      <c r="K23" t="s">
        <v>1604</v>
      </c>
      <c r="L23" t="s">
        <v>1604</v>
      </c>
      <c r="M23" t="s">
        <v>1604</v>
      </c>
      <c r="N23" t="s">
        <v>1697</v>
      </c>
      <c r="O23" t="s">
        <v>1697</v>
      </c>
      <c r="P23" t="s">
        <v>1473</v>
      </c>
      <c r="T23" t="s">
        <v>1127</v>
      </c>
      <c r="U23" t="s">
        <v>1127</v>
      </c>
      <c r="V23" t="s">
        <v>1127</v>
      </c>
      <c r="W23" t="s">
        <v>1127</v>
      </c>
      <c r="X23" t="s">
        <v>1128</v>
      </c>
      <c r="AB23" t="s">
        <v>1454</v>
      </c>
    </row>
    <row r="24" spans="1:28" ht="15" hidden="1">
      <c r="A24" t="s">
        <v>2146</v>
      </c>
      <c r="B24" t="s">
        <v>798</v>
      </c>
      <c r="D24" t="s">
        <v>1784</v>
      </c>
      <c r="E24" t="s">
        <v>1476</v>
      </c>
      <c r="F24" t="s">
        <v>1604</v>
      </c>
      <c r="G24" t="s">
        <v>1682</v>
      </c>
      <c r="H24" t="s">
        <v>1524</v>
      </c>
      <c r="I24" t="s">
        <v>1683</v>
      </c>
      <c r="J24" t="s">
        <v>1687</v>
      </c>
      <c r="K24" t="s">
        <v>1604</v>
      </c>
      <c r="L24" t="s">
        <v>1604</v>
      </c>
      <c r="M24" t="s">
        <v>1604</v>
      </c>
      <c r="N24" t="s">
        <v>1568</v>
      </c>
      <c r="O24" t="s">
        <v>1568</v>
      </c>
      <c r="P24" t="s">
        <v>1473</v>
      </c>
      <c r="T24" t="s">
        <v>1127</v>
      </c>
      <c r="U24" t="s">
        <v>1127</v>
      </c>
      <c r="V24" t="s">
        <v>1127</v>
      </c>
      <c r="W24" t="s">
        <v>1127</v>
      </c>
      <c r="X24" t="s">
        <v>1128</v>
      </c>
      <c r="AB24" t="s">
        <v>1454</v>
      </c>
    </row>
    <row r="25" spans="1:28" ht="15" hidden="1">
      <c r="A25" t="s">
        <v>2146</v>
      </c>
      <c r="B25" t="s">
        <v>798</v>
      </c>
      <c r="D25" t="s">
        <v>1784</v>
      </c>
      <c r="E25" t="s">
        <v>1712</v>
      </c>
      <c r="F25" t="s">
        <v>1604</v>
      </c>
      <c r="G25" t="s">
        <v>1682</v>
      </c>
      <c r="H25" t="s">
        <v>1524</v>
      </c>
      <c r="I25" t="s">
        <v>1683</v>
      </c>
      <c r="J25" t="s">
        <v>1687</v>
      </c>
      <c r="K25" t="s">
        <v>1604</v>
      </c>
      <c r="L25" t="s">
        <v>1604</v>
      </c>
      <c r="M25" t="s">
        <v>1604</v>
      </c>
      <c r="N25" t="s">
        <v>1714</v>
      </c>
      <c r="O25" t="s">
        <v>1714</v>
      </c>
      <c r="P25" t="s">
        <v>1473</v>
      </c>
      <c r="T25" t="s">
        <v>1127</v>
      </c>
      <c r="U25" t="s">
        <v>1127</v>
      </c>
      <c r="V25" t="s">
        <v>1127</v>
      </c>
      <c r="W25" t="s">
        <v>1127</v>
      </c>
      <c r="X25" t="s">
        <v>1128</v>
      </c>
      <c r="AB25" t="s">
        <v>1454</v>
      </c>
    </row>
    <row r="26" spans="1:28" ht="15" hidden="1">
      <c r="A26" t="s">
        <v>2146</v>
      </c>
      <c r="B26" t="s">
        <v>798</v>
      </c>
      <c r="D26" t="s">
        <v>1785</v>
      </c>
      <c r="E26" t="s">
        <v>1555</v>
      </c>
      <c r="F26" t="s">
        <v>1604</v>
      </c>
      <c r="G26" t="s">
        <v>1682</v>
      </c>
      <c r="H26" t="s">
        <v>1524</v>
      </c>
      <c r="I26" t="s">
        <v>1683</v>
      </c>
      <c r="J26" t="s">
        <v>1687</v>
      </c>
      <c r="K26" t="s">
        <v>1604</v>
      </c>
      <c r="L26" t="s">
        <v>1604</v>
      </c>
      <c r="M26" t="s">
        <v>1604</v>
      </c>
      <c r="N26" t="s">
        <v>1568</v>
      </c>
      <c r="O26" t="s">
        <v>1568</v>
      </c>
      <c r="P26" t="s">
        <v>1473</v>
      </c>
      <c r="T26" t="s">
        <v>1127</v>
      </c>
      <c r="U26" t="s">
        <v>1127</v>
      </c>
      <c r="V26" t="s">
        <v>1127</v>
      </c>
      <c r="W26" t="s">
        <v>1127</v>
      </c>
      <c r="X26" t="s">
        <v>1128</v>
      </c>
      <c r="AB26" t="s">
        <v>1454</v>
      </c>
    </row>
    <row r="27" spans="1:28" ht="15" hidden="1">
      <c r="A27" t="s">
        <v>2146</v>
      </c>
      <c r="B27" t="s">
        <v>798</v>
      </c>
      <c r="D27" t="s">
        <v>1785</v>
      </c>
      <c r="E27" t="s">
        <v>1573</v>
      </c>
      <c r="F27" t="s">
        <v>1604</v>
      </c>
      <c r="G27" t="s">
        <v>1682</v>
      </c>
      <c r="H27" t="s">
        <v>1524</v>
      </c>
      <c r="I27" t="s">
        <v>1683</v>
      </c>
      <c r="J27" t="s">
        <v>1687</v>
      </c>
      <c r="K27" t="s">
        <v>1604</v>
      </c>
      <c r="L27" t="s">
        <v>1604</v>
      </c>
      <c r="M27" t="s">
        <v>1604</v>
      </c>
      <c r="N27" t="s">
        <v>1714</v>
      </c>
      <c r="O27" t="s">
        <v>1714</v>
      </c>
      <c r="P27" t="s">
        <v>1473</v>
      </c>
      <c r="T27" t="s">
        <v>1127</v>
      </c>
      <c r="U27" t="s">
        <v>1127</v>
      </c>
      <c r="V27" t="s">
        <v>1127</v>
      </c>
      <c r="W27" t="s">
        <v>1127</v>
      </c>
      <c r="X27" t="s">
        <v>1128</v>
      </c>
      <c r="AB27" t="s">
        <v>1454</v>
      </c>
    </row>
    <row r="28" spans="1:28" ht="15" hidden="1">
      <c r="A28" t="s">
        <v>2146</v>
      </c>
      <c r="B28" t="s">
        <v>798</v>
      </c>
      <c r="D28" t="s">
        <v>1777</v>
      </c>
      <c r="E28" t="s">
        <v>1485</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ht="15" hidden="1">
      <c r="A29" t="s">
        <v>2146</v>
      </c>
      <c r="B29" t="s">
        <v>798</v>
      </c>
      <c r="D29" t="s">
        <v>1777</v>
      </c>
      <c r="E29" t="s">
        <v>1534</v>
      </c>
      <c r="F29" t="s">
        <v>1604</v>
      </c>
      <c r="G29" t="s">
        <v>1529</v>
      </c>
      <c r="H29" t="s">
        <v>1524</v>
      </c>
      <c r="I29" t="s">
        <v>1683</v>
      </c>
      <c r="J29" t="s">
        <v>1687</v>
      </c>
      <c r="K29" t="s">
        <v>1604</v>
      </c>
      <c r="L29" t="s">
        <v>1604</v>
      </c>
      <c r="M29" t="s">
        <v>1604</v>
      </c>
      <c r="N29" t="s">
        <v>1630</v>
      </c>
      <c r="O29" t="s">
        <v>1630</v>
      </c>
      <c r="P29" t="s">
        <v>1473</v>
      </c>
      <c r="T29" t="s">
        <v>1127</v>
      </c>
      <c r="U29" t="s">
        <v>1127</v>
      </c>
      <c r="V29" t="s">
        <v>1127</v>
      </c>
      <c r="W29" t="s">
        <v>1127</v>
      </c>
      <c r="X29" t="s">
        <v>1128</v>
      </c>
      <c r="AB29" t="s">
        <v>1454</v>
      </c>
    </row>
    <row r="30" spans="1:28" ht="15" hidden="1">
      <c r="A30" t="s">
        <v>2146</v>
      </c>
      <c r="B30" t="s">
        <v>798</v>
      </c>
      <c r="D30" t="s">
        <v>1801</v>
      </c>
      <c r="E30" t="s">
        <v>1588</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ht="15" hidden="1">
      <c r="A31" t="s">
        <v>2146</v>
      </c>
      <c r="B31" t="s">
        <v>798</v>
      </c>
      <c r="D31" t="s">
        <v>1778</v>
      </c>
      <c r="E31" t="s">
        <v>1511</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ht="15" hidden="1">
      <c r="A32" t="s">
        <v>2146</v>
      </c>
      <c r="B32" t="s">
        <v>798</v>
      </c>
      <c r="D32" t="s">
        <v>1779</v>
      </c>
      <c r="E32" t="s">
        <v>1467</v>
      </c>
      <c r="F32" t="s">
        <v>1604</v>
      </c>
      <c r="G32" t="s">
        <v>1685</v>
      </c>
      <c r="H32" t="s">
        <v>1524</v>
      </c>
      <c r="I32" t="s">
        <v>1683</v>
      </c>
      <c r="J32" t="s">
        <v>1687</v>
      </c>
      <c r="K32" t="s">
        <v>1604</v>
      </c>
      <c r="L32" t="s">
        <v>1604</v>
      </c>
      <c r="M32" t="s">
        <v>1604</v>
      </c>
      <c r="N32" t="s">
        <v>1673</v>
      </c>
      <c r="O32" t="s">
        <v>1673</v>
      </c>
      <c r="P32" t="s">
        <v>1473</v>
      </c>
      <c r="T32" t="s">
        <v>1127</v>
      </c>
      <c r="U32" t="s">
        <v>1127</v>
      </c>
      <c r="V32" t="s">
        <v>1127</v>
      </c>
      <c r="W32" t="s">
        <v>1127</v>
      </c>
      <c r="X32" t="s">
        <v>1128</v>
      </c>
      <c r="AB32" t="s">
        <v>1454</v>
      </c>
    </row>
    <row r="33" spans="1:28" ht="15" hidden="1">
      <c r="A33" t="s">
        <v>2146</v>
      </c>
      <c r="B33" t="s">
        <v>1926</v>
      </c>
      <c r="D33" t="s">
        <v>1775</v>
      </c>
      <c r="E33" t="s">
        <v>1663</v>
      </c>
      <c r="F33" t="s">
        <v>1604</v>
      </c>
      <c r="G33" t="s">
        <v>1575</v>
      </c>
      <c r="H33" t="s">
        <v>1524</v>
      </c>
      <c r="I33" t="s">
        <v>1683</v>
      </c>
      <c r="J33" t="s">
        <v>1687</v>
      </c>
      <c r="K33" t="s">
        <v>1604</v>
      </c>
      <c r="L33" t="s">
        <v>1604</v>
      </c>
      <c r="M33" t="s">
        <v>1604</v>
      </c>
      <c r="N33" t="s">
        <v>1686</v>
      </c>
      <c r="O33" t="s">
        <v>1686</v>
      </c>
      <c r="P33" t="s">
        <v>1473</v>
      </c>
      <c r="T33" t="s">
        <v>1127</v>
      </c>
      <c r="U33" t="s">
        <v>1127</v>
      </c>
      <c r="V33" t="s">
        <v>1127</v>
      </c>
      <c r="W33" t="s">
        <v>1127</v>
      </c>
      <c r="X33" t="s">
        <v>1128</v>
      </c>
      <c r="AB33" t="s">
        <v>1454</v>
      </c>
    </row>
    <row r="34" spans="1:28" ht="15" hidden="1">
      <c r="A34" t="s">
        <v>2146</v>
      </c>
      <c r="B34" t="s">
        <v>1926</v>
      </c>
      <c r="D34" t="s">
        <v>1782</v>
      </c>
      <c r="E34" t="s">
        <v>1663</v>
      </c>
      <c r="F34" t="s">
        <v>1604</v>
      </c>
      <c r="G34" t="s">
        <v>1682</v>
      </c>
      <c r="H34" t="s">
        <v>1524</v>
      </c>
      <c r="I34" t="s">
        <v>1683</v>
      </c>
      <c r="J34" t="s">
        <v>1687</v>
      </c>
      <c r="K34" t="s">
        <v>1604</v>
      </c>
      <c r="L34" t="s">
        <v>1604</v>
      </c>
      <c r="M34" t="s">
        <v>1604</v>
      </c>
      <c r="N34" t="s">
        <v>1599</v>
      </c>
      <c r="O34" t="s">
        <v>1599</v>
      </c>
      <c r="P34" t="s">
        <v>1473</v>
      </c>
      <c r="T34" t="s">
        <v>1127</v>
      </c>
      <c r="U34" t="s">
        <v>1127</v>
      </c>
      <c r="V34" t="s">
        <v>1127</v>
      </c>
      <c r="W34" t="s">
        <v>1127</v>
      </c>
      <c r="X34" t="s">
        <v>1128</v>
      </c>
      <c r="AB34" t="s">
        <v>1454</v>
      </c>
    </row>
    <row r="35" spans="1:28" ht="15" hidden="1">
      <c r="A35" t="s">
        <v>2146</v>
      </c>
      <c r="B35" t="s">
        <v>1926</v>
      </c>
      <c r="D35" t="s">
        <v>1783</v>
      </c>
      <c r="E35" t="s">
        <v>1663</v>
      </c>
      <c r="F35" t="s">
        <v>1604</v>
      </c>
      <c r="G35" t="s">
        <v>1682</v>
      </c>
      <c r="H35" t="s">
        <v>1524</v>
      </c>
      <c r="I35" t="s">
        <v>1683</v>
      </c>
      <c r="J35" t="s">
        <v>1687</v>
      </c>
      <c r="K35" t="s">
        <v>1604</v>
      </c>
      <c r="L35" t="s">
        <v>1604</v>
      </c>
      <c r="M35" t="s">
        <v>1604</v>
      </c>
      <c r="N35" t="s">
        <v>1697</v>
      </c>
      <c r="O35" t="s">
        <v>1697</v>
      </c>
      <c r="P35" t="s">
        <v>1473</v>
      </c>
      <c r="T35" t="s">
        <v>1127</v>
      </c>
      <c r="U35" t="s">
        <v>1127</v>
      </c>
      <c r="V35" t="s">
        <v>1127</v>
      </c>
      <c r="W35" t="s">
        <v>1127</v>
      </c>
      <c r="X35" t="s">
        <v>1128</v>
      </c>
      <c r="AB35" t="s">
        <v>1454</v>
      </c>
    </row>
    <row r="36" spans="1:28" ht="15" hidden="1">
      <c r="A36" t="s">
        <v>2146</v>
      </c>
      <c r="B36" t="s">
        <v>1926</v>
      </c>
      <c r="D36" t="s">
        <v>1807</v>
      </c>
      <c r="E36" t="s">
        <v>1510</v>
      </c>
      <c r="F36" t="s">
        <v>1604</v>
      </c>
      <c r="G36" t="s">
        <v>1682</v>
      </c>
      <c r="H36" t="s">
        <v>1524</v>
      </c>
      <c r="I36" t="s">
        <v>1683</v>
      </c>
      <c r="J36" t="s">
        <v>1687</v>
      </c>
      <c r="K36" t="s">
        <v>1604</v>
      </c>
      <c r="L36" t="s">
        <v>1604</v>
      </c>
      <c r="M36" t="s">
        <v>1604</v>
      </c>
      <c r="N36" t="s">
        <v>1714</v>
      </c>
      <c r="O36" t="s">
        <v>1714</v>
      </c>
      <c r="P36" t="s">
        <v>1473</v>
      </c>
      <c r="T36" t="s">
        <v>1127</v>
      </c>
      <c r="U36" t="s">
        <v>1127</v>
      </c>
      <c r="V36" t="s">
        <v>1127</v>
      </c>
      <c r="W36" t="s">
        <v>1127</v>
      </c>
      <c r="X36" t="s">
        <v>1128</v>
      </c>
      <c r="AB36" t="s">
        <v>1454</v>
      </c>
    </row>
    <row r="37" spans="1:28" ht="15" hidden="1">
      <c r="A37" t="s">
        <v>2146</v>
      </c>
      <c r="B37" t="s">
        <v>1926</v>
      </c>
      <c r="D37" t="s">
        <v>1777</v>
      </c>
      <c r="E37" t="s">
        <v>1510</v>
      </c>
      <c r="F37" t="s">
        <v>1604</v>
      </c>
      <c r="G37" t="s">
        <v>1468</v>
      </c>
      <c r="H37" t="s">
        <v>1524</v>
      </c>
      <c r="I37" t="s">
        <v>1683</v>
      </c>
      <c r="J37" t="s">
        <v>1687</v>
      </c>
      <c r="K37" t="s">
        <v>1604</v>
      </c>
      <c r="L37" t="s">
        <v>1604</v>
      </c>
      <c r="M37" t="s">
        <v>1604</v>
      </c>
      <c r="N37" t="s">
        <v>1630</v>
      </c>
      <c r="O37" t="s">
        <v>1630</v>
      </c>
      <c r="P37" t="s">
        <v>1473</v>
      </c>
      <c r="T37" t="s">
        <v>1127</v>
      </c>
      <c r="U37" t="s">
        <v>1127</v>
      </c>
      <c r="V37" t="s">
        <v>1127</v>
      </c>
      <c r="W37" t="s">
        <v>1127</v>
      </c>
      <c r="X37" t="s">
        <v>1128</v>
      </c>
      <c r="AB37" t="s">
        <v>1454</v>
      </c>
    </row>
    <row r="38" spans="1:28" ht="15" hidden="1">
      <c r="A38" t="s">
        <v>2146</v>
      </c>
      <c r="B38" t="s">
        <v>1926</v>
      </c>
      <c r="D38" t="s">
        <v>1778</v>
      </c>
      <c r="E38" t="s">
        <v>1510</v>
      </c>
      <c r="F38" t="s">
        <v>1604</v>
      </c>
      <c r="G38" t="s">
        <v>1685</v>
      </c>
      <c r="H38" t="s">
        <v>1524</v>
      </c>
      <c r="I38" t="s">
        <v>1683</v>
      </c>
      <c r="J38" t="s">
        <v>1687</v>
      </c>
      <c r="K38" t="s">
        <v>1604</v>
      </c>
      <c r="L38" t="s">
        <v>1604</v>
      </c>
      <c r="M38" t="s">
        <v>1604</v>
      </c>
      <c r="N38" t="s">
        <v>1673</v>
      </c>
      <c r="O38" t="s">
        <v>1673</v>
      </c>
      <c r="P38" t="s">
        <v>1473</v>
      </c>
      <c r="T38" t="s">
        <v>1127</v>
      </c>
      <c r="U38" t="s">
        <v>1127</v>
      </c>
      <c r="V38" t="s">
        <v>1127</v>
      </c>
      <c r="W38" t="s">
        <v>1127</v>
      </c>
      <c r="X38" t="s">
        <v>1128</v>
      </c>
      <c r="AB38" t="s">
        <v>1454</v>
      </c>
    </row>
    <row r="39" spans="1:28" ht="15" hidden="1">
      <c r="A39" t="s">
        <v>2146</v>
      </c>
      <c r="B39" t="s">
        <v>750</v>
      </c>
      <c r="D39" t="s">
        <v>1775</v>
      </c>
      <c r="E39" t="s">
        <v>1709</v>
      </c>
      <c r="F39" t="s">
        <v>1604</v>
      </c>
      <c r="G39" t="s">
        <v>1575</v>
      </c>
      <c r="H39" t="s">
        <v>1524</v>
      </c>
      <c r="I39" t="s">
        <v>1683</v>
      </c>
      <c r="J39" t="s">
        <v>1687</v>
      </c>
      <c r="K39" t="s">
        <v>1604</v>
      </c>
      <c r="L39" t="s">
        <v>1604</v>
      </c>
      <c r="M39" t="s">
        <v>1604</v>
      </c>
      <c r="N39" t="s">
        <v>1686</v>
      </c>
      <c r="O39" t="s">
        <v>1686</v>
      </c>
      <c r="P39" t="s">
        <v>1473</v>
      </c>
      <c r="T39" t="s">
        <v>1127</v>
      </c>
      <c r="U39" t="s">
        <v>1127</v>
      </c>
      <c r="V39" t="s">
        <v>1127</v>
      </c>
      <c r="W39" t="s">
        <v>1127</v>
      </c>
      <c r="X39" t="s">
        <v>1128</v>
      </c>
      <c r="AB39" t="s">
        <v>1454</v>
      </c>
    </row>
    <row r="40" spans="1:28" ht="15" hidden="1">
      <c r="A40" t="s">
        <v>2146</v>
      </c>
      <c r="B40" t="s">
        <v>750</v>
      </c>
      <c r="D40" t="s">
        <v>1782</v>
      </c>
      <c r="E40" t="s">
        <v>1544</v>
      </c>
      <c r="F40" t="s">
        <v>1604</v>
      </c>
      <c r="G40" t="s">
        <v>1682</v>
      </c>
      <c r="H40" t="s">
        <v>1524</v>
      </c>
      <c r="I40" t="s">
        <v>1683</v>
      </c>
      <c r="J40" t="s">
        <v>1687</v>
      </c>
      <c r="K40" t="s">
        <v>1604</v>
      </c>
      <c r="L40" t="s">
        <v>1604</v>
      </c>
      <c r="M40" t="s">
        <v>1604</v>
      </c>
      <c r="N40" t="s">
        <v>1599</v>
      </c>
      <c r="O40" t="s">
        <v>1599</v>
      </c>
      <c r="P40" t="s">
        <v>1473</v>
      </c>
      <c r="T40" t="s">
        <v>1127</v>
      </c>
      <c r="U40" t="s">
        <v>1127</v>
      </c>
      <c r="V40" t="s">
        <v>1127</v>
      </c>
      <c r="W40" t="s">
        <v>1127</v>
      </c>
      <c r="X40" t="s">
        <v>1128</v>
      </c>
      <c r="AB40" t="s">
        <v>1454</v>
      </c>
    </row>
    <row r="41" spans="1:28" ht="15" hidden="1">
      <c r="A41" t="s">
        <v>2146</v>
      </c>
      <c r="B41" t="s">
        <v>750</v>
      </c>
      <c r="D41" t="s">
        <v>1783</v>
      </c>
      <c r="E41" t="s">
        <v>1670</v>
      </c>
      <c r="F41" t="s">
        <v>1604</v>
      </c>
      <c r="G41" t="s">
        <v>1682</v>
      </c>
      <c r="H41" t="s">
        <v>1524</v>
      </c>
      <c r="I41" t="s">
        <v>1683</v>
      </c>
      <c r="J41" t="s">
        <v>1687</v>
      </c>
      <c r="K41" t="s">
        <v>1604</v>
      </c>
      <c r="L41" t="s">
        <v>1604</v>
      </c>
      <c r="M41" t="s">
        <v>1604</v>
      </c>
      <c r="N41" t="s">
        <v>1697</v>
      </c>
      <c r="O41" t="s">
        <v>1697</v>
      </c>
      <c r="P41" t="s">
        <v>1473</v>
      </c>
      <c r="T41" t="s">
        <v>1127</v>
      </c>
      <c r="U41" t="s">
        <v>1127</v>
      </c>
      <c r="V41" t="s">
        <v>1127</v>
      </c>
      <c r="W41" t="s">
        <v>1127</v>
      </c>
      <c r="X41" t="s">
        <v>1128</v>
      </c>
      <c r="AB41" t="s">
        <v>1454</v>
      </c>
    </row>
    <row r="42" spans="1:28" ht="15" hidden="1">
      <c r="A42" t="s">
        <v>2146</v>
      </c>
      <c r="B42" t="s">
        <v>750</v>
      </c>
      <c r="D42" t="s">
        <v>1784</v>
      </c>
      <c r="E42" t="s">
        <v>1476</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ht="15" hidden="1">
      <c r="A43" t="s">
        <v>2146</v>
      </c>
      <c r="B43" t="s">
        <v>750</v>
      </c>
      <c r="D43" t="s">
        <v>1785</v>
      </c>
      <c r="E43" t="s">
        <v>1555</v>
      </c>
      <c r="F43" t="s">
        <v>1604</v>
      </c>
      <c r="G43" t="s">
        <v>1682</v>
      </c>
      <c r="H43" t="s">
        <v>1524</v>
      </c>
      <c r="I43" t="s">
        <v>1683</v>
      </c>
      <c r="J43" t="s">
        <v>1687</v>
      </c>
      <c r="K43" t="s">
        <v>1604</v>
      </c>
      <c r="L43" t="s">
        <v>1604</v>
      </c>
      <c r="M43" t="s">
        <v>1604</v>
      </c>
      <c r="N43" t="s">
        <v>1568</v>
      </c>
      <c r="O43" t="s">
        <v>1568</v>
      </c>
      <c r="P43" t="s">
        <v>1473</v>
      </c>
      <c r="T43" t="s">
        <v>1127</v>
      </c>
      <c r="U43" t="s">
        <v>1127</v>
      </c>
      <c r="V43" t="s">
        <v>1127</v>
      </c>
      <c r="W43" t="s">
        <v>1127</v>
      </c>
      <c r="X43" t="s">
        <v>1128</v>
      </c>
      <c r="AB43" t="s">
        <v>1454</v>
      </c>
    </row>
    <row r="44" spans="1:28" ht="15" hidden="1">
      <c r="A44" t="s">
        <v>2146</v>
      </c>
      <c r="B44" t="s">
        <v>750</v>
      </c>
      <c r="D44" t="s">
        <v>1777</v>
      </c>
      <c r="E44" t="s">
        <v>1485</v>
      </c>
      <c r="F44" t="s">
        <v>1604</v>
      </c>
      <c r="G44" t="s">
        <v>1529</v>
      </c>
      <c r="H44" t="s">
        <v>1524</v>
      </c>
      <c r="I44" t="s">
        <v>1683</v>
      </c>
      <c r="J44" t="s">
        <v>1687</v>
      </c>
      <c r="K44" t="s">
        <v>1604</v>
      </c>
      <c r="L44" t="s">
        <v>1604</v>
      </c>
      <c r="M44" t="s">
        <v>1604</v>
      </c>
      <c r="N44" t="s">
        <v>1630</v>
      </c>
      <c r="O44" t="s">
        <v>1630</v>
      </c>
      <c r="P44" t="s">
        <v>1473</v>
      </c>
      <c r="T44" t="s">
        <v>1127</v>
      </c>
      <c r="U44" t="s">
        <v>1127</v>
      </c>
      <c r="V44" t="s">
        <v>1127</v>
      </c>
      <c r="W44" t="s">
        <v>1127</v>
      </c>
      <c r="X44" t="s">
        <v>1128</v>
      </c>
      <c r="AB44" t="s">
        <v>1454</v>
      </c>
    </row>
    <row r="45" spans="1:28" ht="15" hidden="1">
      <c r="A45" t="s">
        <v>2146</v>
      </c>
      <c r="B45" t="s">
        <v>750</v>
      </c>
      <c r="D45" t="s">
        <v>1778</v>
      </c>
      <c r="E45" t="s">
        <v>1511</v>
      </c>
      <c r="F45" t="s">
        <v>1604</v>
      </c>
      <c r="G45" t="s">
        <v>1685</v>
      </c>
      <c r="H45" t="s">
        <v>1524</v>
      </c>
      <c r="I45" t="s">
        <v>1683</v>
      </c>
      <c r="J45" t="s">
        <v>1687</v>
      </c>
      <c r="K45" t="s">
        <v>1604</v>
      </c>
      <c r="L45" t="s">
        <v>1604</v>
      </c>
      <c r="M45" t="s">
        <v>1604</v>
      </c>
      <c r="N45" t="s">
        <v>1673</v>
      </c>
      <c r="O45" t="s">
        <v>1673</v>
      </c>
      <c r="P45" t="s">
        <v>1473</v>
      </c>
      <c r="T45" t="s">
        <v>1127</v>
      </c>
      <c r="U45" t="s">
        <v>1127</v>
      </c>
      <c r="V45" t="s">
        <v>1127</v>
      </c>
      <c r="W45" t="s">
        <v>1127</v>
      </c>
      <c r="X45" t="s">
        <v>1128</v>
      </c>
      <c r="AB45" t="s">
        <v>1454</v>
      </c>
    </row>
    <row r="46" spans="1:28" ht="15" hidden="1">
      <c r="A46" t="s">
        <v>2146</v>
      </c>
      <c r="B46" t="s">
        <v>793</v>
      </c>
      <c r="D46" t="s">
        <v>1775</v>
      </c>
      <c r="E46" t="s">
        <v>1663</v>
      </c>
      <c r="F46" t="s">
        <v>1619</v>
      </c>
      <c r="G46" t="s">
        <v>1575</v>
      </c>
      <c r="H46" t="s">
        <v>1524</v>
      </c>
      <c r="I46" t="s">
        <v>1683</v>
      </c>
      <c r="J46" t="s">
        <v>1687</v>
      </c>
      <c r="K46" t="s">
        <v>1619</v>
      </c>
      <c r="L46" t="s">
        <v>1619</v>
      </c>
      <c r="M46" t="s">
        <v>1619</v>
      </c>
      <c r="N46" t="s">
        <v>1686</v>
      </c>
      <c r="O46" t="s">
        <v>1686</v>
      </c>
      <c r="P46" t="s">
        <v>1473</v>
      </c>
      <c r="T46" t="s">
        <v>1127</v>
      </c>
      <c r="U46" t="s">
        <v>1127</v>
      </c>
      <c r="V46" t="s">
        <v>1127</v>
      </c>
      <c r="W46" t="s">
        <v>1127</v>
      </c>
      <c r="X46" t="s">
        <v>1128</v>
      </c>
      <c r="AB46" t="s">
        <v>1454</v>
      </c>
    </row>
    <row r="47" spans="1:28" ht="15" hidden="1">
      <c r="A47" t="s">
        <v>2146</v>
      </c>
      <c r="B47" t="s">
        <v>793</v>
      </c>
      <c r="D47" t="s">
        <v>1782</v>
      </c>
      <c r="E47" t="s">
        <v>1663</v>
      </c>
      <c r="F47" t="s">
        <v>1619</v>
      </c>
      <c r="G47" t="s">
        <v>1682</v>
      </c>
      <c r="H47" t="s">
        <v>1524</v>
      </c>
      <c r="I47" t="s">
        <v>1683</v>
      </c>
      <c r="J47" t="s">
        <v>1687</v>
      </c>
      <c r="K47" t="s">
        <v>1619</v>
      </c>
      <c r="L47" t="s">
        <v>1619</v>
      </c>
      <c r="M47" t="s">
        <v>1619</v>
      </c>
      <c r="N47" t="s">
        <v>1599</v>
      </c>
      <c r="O47" t="s">
        <v>1599</v>
      </c>
      <c r="P47" t="s">
        <v>1473</v>
      </c>
      <c r="T47" t="s">
        <v>1127</v>
      </c>
      <c r="U47" t="s">
        <v>1127</v>
      </c>
      <c r="V47" t="s">
        <v>1127</v>
      </c>
      <c r="W47" t="s">
        <v>1127</v>
      </c>
      <c r="X47" t="s">
        <v>1128</v>
      </c>
      <c r="AB47" t="s">
        <v>1454</v>
      </c>
    </row>
    <row r="48" spans="1:28" ht="15" hidden="1">
      <c r="A48" t="s">
        <v>2146</v>
      </c>
      <c r="B48" t="s">
        <v>793</v>
      </c>
      <c r="D48" t="s">
        <v>1783</v>
      </c>
      <c r="E48" t="s">
        <v>1663</v>
      </c>
      <c r="F48" t="s">
        <v>1619</v>
      </c>
      <c r="G48" t="s">
        <v>1682</v>
      </c>
      <c r="H48" t="s">
        <v>1524</v>
      </c>
      <c r="I48" t="s">
        <v>1683</v>
      </c>
      <c r="J48" t="s">
        <v>1687</v>
      </c>
      <c r="K48" t="s">
        <v>1619</v>
      </c>
      <c r="L48" t="s">
        <v>1619</v>
      </c>
      <c r="M48" t="s">
        <v>1619</v>
      </c>
      <c r="N48" t="s">
        <v>1697</v>
      </c>
      <c r="O48" t="s">
        <v>1697</v>
      </c>
      <c r="P48" t="s">
        <v>1473</v>
      </c>
      <c r="T48" t="s">
        <v>1127</v>
      </c>
      <c r="U48" t="s">
        <v>1127</v>
      </c>
      <c r="V48" t="s">
        <v>1127</v>
      </c>
      <c r="W48" t="s">
        <v>1127</v>
      </c>
      <c r="X48" t="s">
        <v>1128</v>
      </c>
      <c r="AB48" t="s">
        <v>1454</v>
      </c>
    </row>
    <row r="49" spans="1:28" ht="15" hidden="1">
      <c r="A49" t="s">
        <v>2146</v>
      </c>
      <c r="B49" t="s">
        <v>793</v>
      </c>
      <c r="D49" t="s">
        <v>1807</v>
      </c>
      <c r="E49" t="s">
        <v>1510</v>
      </c>
      <c r="F49" t="s">
        <v>1619</v>
      </c>
      <c r="G49" t="s">
        <v>1682</v>
      </c>
      <c r="H49" t="s">
        <v>1524</v>
      </c>
      <c r="I49" t="s">
        <v>1683</v>
      </c>
      <c r="J49" t="s">
        <v>1687</v>
      </c>
      <c r="K49" t="s">
        <v>1619</v>
      </c>
      <c r="L49" t="s">
        <v>1619</v>
      </c>
      <c r="M49" t="s">
        <v>1619</v>
      </c>
      <c r="N49" t="s">
        <v>1568</v>
      </c>
      <c r="O49" t="s">
        <v>1568</v>
      </c>
      <c r="P49" t="s">
        <v>1473</v>
      </c>
      <c r="T49" t="s">
        <v>1127</v>
      </c>
      <c r="U49" t="s">
        <v>1127</v>
      </c>
      <c r="V49" t="s">
        <v>1127</v>
      </c>
      <c r="W49" t="s">
        <v>1127</v>
      </c>
      <c r="X49" t="s">
        <v>1128</v>
      </c>
      <c r="AB49" t="s">
        <v>1454</v>
      </c>
    </row>
    <row r="50" spans="1:28" ht="15" hidden="1">
      <c r="A50" t="s">
        <v>2146</v>
      </c>
      <c r="B50" t="s">
        <v>793</v>
      </c>
      <c r="D50" t="s">
        <v>1777</v>
      </c>
      <c r="E50" t="s">
        <v>1510</v>
      </c>
      <c r="F50" t="s">
        <v>1619</v>
      </c>
      <c r="G50" t="s">
        <v>1468</v>
      </c>
      <c r="H50" t="s">
        <v>1524</v>
      </c>
      <c r="I50" t="s">
        <v>1683</v>
      </c>
      <c r="J50" t="s">
        <v>1687</v>
      </c>
      <c r="K50" t="s">
        <v>1619</v>
      </c>
      <c r="L50" t="s">
        <v>1619</v>
      </c>
      <c r="M50" t="s">
        <v>1619</v>
      </c>
      <c r="N50" t="s">
        <v>1630</v>
      </c>
      <c r="O50" t="s">
        <v>1630</v>
      </c>
      <c r="P50" t="s">
        <v>1473</v>
      </c>
      <c r="T50" t="s">
        <v>1127</v>
      </c>
      <c r="U50" t="s">
        <v>1127</v>
      </c>
      <c r="V50" t="s">
        <v>1127</v>
      </c>
      <c r="W50" t="s">
        <v>1127</v>
      </c>
      <c r="X50" t="s">
        <v>1128</v>
      </c>
      <c r="AB50" t="s">
        <v>1454</v>
      </c>
    </row>
    <row r="51" spans="1:28" ht="15" hidden="1">
      <c r="A51" t="s">
        <v>2146</v>
      </c>
      <c r="B51" t="s">
        <v>793</v>
      </c>
      <c r="D51" t="s">
        <v>1778</v>
      </c>
      <c r="E51" t="s">
        <v>1510</v>
      </c>
      <c r="F51" t="s">
        <v>1619</v>
      </c>
      <c r="G51" t="s">
        <v>1685</v>
      </c>
      <c r="H51" t="s">
        <v>1524</v>
      </c>
      <c r="I51" t="s">
        <v>1683</v>
      </c>
      <c r="J51" t="s">
        <v>1687</v>
      </c>
      <c r="K51" t="s">
        <v>1619</v>
      </c>
      <c r="L51" t="s">
        <v>1619</v>
      </c>
      <c r="M51" t="s">
        <v>1619</v>
      </c>
      <c r="N51" t="s">
        <v>1673</v>
      </c>
      <c r="O51" t="s">
        <v>1673</v>
      </c>
      <c r="P51" t="s">
        <v>1473</v>
      </c>
      <c r="T51" t="s">
        <v>1127</v>
      </c>
      <c r="U51" t="s">
        <v>1127</v>
      </c>
      <c r="V51" t="s">
        <v>1127</v>
      </c>
      <c r="W51" t="s">
        <v>1127</v>
      </c>
      <c r="X51" t="s">
        <v>1128</v>
      </c>
      <c r="AB51" t="s">
        <v>1454</v>
      </c>
    </row>
    <row r="52" spans="1:28" ht="15" hidden="1">
      <c r="A52" t="s">
        <v>2146</v>
      </c>
      <c r="B52" t="s">
        <v>796</v>
      </c>
      <c r="D52" t="s">
        <v>1775</v>
      </c>
      <c r="E52" t="s">
        <v>1663</v>
      </c>
      <c r="F52" t="s">
        <v>1604</v>
      </c>
      <c r="G52" t="s">
        <v>1575</v>
      </c>
      <c r="H52" t="s">
        <v>1524</v>
      </c>
      <c r="I52" t="s">
        <v>1683</v>
      </c>
      <c r="J52" t="s">
        <v>1687</v>
      </c>
      <c r="K52" t="s">
        <v>1604</v>
      </c>
      <c r="L52" t="s">
        <v>1604</v>
      </c>
      <c r="M52" t="s">
        <v>1604</v>
      </c>
      <c r="N52" t="s">
        <v>1686</v>
      </c>
      <c r="O52" t="s">
        <v>1686</v>
      </c>
      <c r="P52" t="s">
        <v>1473</v>
      </c>
      <c r="T52" t="s">
        <v>1127</v>
      </c>
      <c r="U52" t="s">
        <v>1127</v>
      </c>
      <c r="V52" t="s">
        <v>1127</v>
      </c>
      <c r="W52" t="s">
        <v>1127</v>
      </c>
      <c r="X52" t="s">
        <v>1128</v>
      </c>
      <c r="AB52" t="s">
        <v>1454</v>
      </c>
    </row>
    <row r="53" spans="1:28" ht="15" hidden="1">
      <c r="A53" t="s">
        <v>2146</v>
      </c>
      <c r="B53" t="s">
        <v>796</v>
      </c>
      <c r="D53" t="s">
        <v>1782</v>
      </c>
      <c r="E53" t="s">
        <v>1663</v>
      </c>
      <c r="F53" t="s">
        <v>1604</v>
      </c>
      <c r="G53" t="s">
        <v>1682</v>
      </c>
      <c r="H53" t="s">
        <v>1524</v>
      </c>
      <c r="I53" t="s">
        <v>1683</v>
      </c>
      <c r="J53" t="s">
        <v>1687</v>
      </c>
      <c r="K53" t="s">
        <v>1604</v>
      </c>
      <c r="L53" t="s">
        <v>1604</v>
      </c>
      <c r="M53" t="s">
        <v>1604</v>
      </c>
      <c r="N53" t="s">
        <v>1599</v>
      </c>
      <c r="O53" t="s">
        <v>1599</v>
      </c>
      <c r="P53" t="s">
        <v>1473</v>
      </c>
      <c r="T53" t="s">
        <v>1127</v>
      </c>
      <c r="U53" t="s">
        <v>1127</v>
      </c>
      <c r="V53" t="s">
        <v>1127</v>
      </c>
      <c r="W53" t="s">
        <v>1127</v>
      </c>
      <c r="X53" t="s">
        <v>1128</v>
      </c>
      <c r="AB53" t="s">
        <v>1454</v>
      </c>
    </row>
    <row r="54" spans="1:28" ht="15" hidden="1">
      <c r="A54" t="s">
        <v>2146</v>
      </c>
      <c r="B54" t="s">
        <v>796</v>
      </c>
      <c r="D54" t="s">
        <v>1783</v>
      </c>
      <c r="E54" t="s">
        <v>1663</v>
      </c>
      <c r="F54" t="s">
        <v>1604</v>
      </c>
      <c r="G54" t="s">
        <v>1682</v>
      </c>
      <c r="H54" t="s">
        <v>1524</v>
      </c>
      <c r="I54" t="s">
        <v>1683</v>
      </c>
      <c r="J54" t="s">
        <v>1687</v>
      </c>
      <c r="K54" t="s">
        <v>1604</v>
      </c>
      <c r="L54" t="s">
        <v>1604</v>
      </c>
      <c r="M54" t="s">
        <v>1604</v>
      </c>
      <c r="N54" t="s">
        <v>1697</v>
      </c>
      <c r="O54" t="s">
        <v>1697</v>
      </c>
      <c r="P54" t="s">
        <v>1473</v>
      </c>
      <c r="T54" t="s">
        <v>1127</v>
      </c>
      <c r="U54" t="s">
        <v>1127</v>
      </c>
      <c r="V54" t="s">
        <v>1127</v>
      </c>
      <c r="W54" t="s">
        <v>1127</v>
      </c>
      <c r="X54" t="s">
        <v>1128</v>
      </c>
      <c r="AB54" t="s">
        <v>1454</v>
      </c>
    </row>
    <row r="55" spans="1:28" ht="15" hidden="1">
      <c r="A55" t="s">
        <v>2146</v>
      </c>
      <c r="B55" t="s">
        <v>796</v>
      </c>
      <c r="D55" t="s">
        <v>1807</v>
      </c>
      <c r="E55" t="s">
        <v>1510</v>
      </c>
      <c r="F55" t="s">
        <v>1604</v>
      </c>
      <c r="G55" t="s">
        <v>1682</v>
      </c>
      <c r="H55" t="s">
        <v>1524</v>
      </c>
      <c r="I55" t="s">
        <v>1683</v>
      </c>
      <c r="J55" t="s">
        <v>1687</v>
      </c>
      <c r="K55" t="s">
        <v>1604</v>
      </c>
      <c r="L55" t="s">
        <v>1604</v>
      </c>
      <c r="M55" t="s">
        <v>1604</v>
      </c>
      <c r="N55" t="s">
        <v>1568</v>
      </c>
      <c r="O55" t="s">
        <v>1568</v>
      </c>
      <c r="P55" t="s">
        <v>1473</v>
      </c>
      <c r="T55" t="s">
        <v>1127</v>
      </c>
      <c r="U55" t="s">
        <v>1127</v>
      </c>
      <c r="V55" t="s">
        <v>1127</v>
      </c>
      <c r="W55" t="s">
        <v>1127</v>
      </c>
      <c r="X55" t="s">
        <v>1128</v>
      </c>
      <c r="AB55" t="s">
        <v>1454</v>
      </c>
    </row>
    <row r="56" spans="1:28" ht="15" hidden="1">
      <c r="A56" t="s">
        <v>2146</v>
      </c>
      <c r="B56" t="s">
        <v>796</v>
      </c>
      <c r="D56" t="s">
        <v>1777</v>
      </c>
      <c r="E56" t="s">
        <v>1510</v>
      </c>
      <c r="F56" t="s">
        <v>1604</v>
      </c>
      <c r="G56" t="s">
        <v>1468</v>
      </c>
      <c r="H56" t="s">
        <v>1524</v>
      </c>
      <c r="I56" t="s">
        <v>1683</v>
      </c>
      <c r="J56" t="s">
        <v>1687</v>
      </c>
      <c r="K56" t="s">
        <v>1604</v>
      </c>
      <c r="L56" t="s">
        <v>1604</v>
      </c>
      <c r="M56" t="s">
        <v>1604</v>
      </c>
      <c r="N56" t="s">
        <v>1630</v>
      </c>
      <c r="O56" t="s">
        <v>1630</v>
      </c>
      <c r="P56" t="s">
        <v>1473</v>
      </c>
      <c r="T56" t="s">
        <v>1127</v>
      </c>
      <c r="U56" t="s">
        <v>1127</v>
      </c>
      <c r="V56" t="s">
        <v>1127</v>
      </c>
      <c r="W56" t="s">
        <v>1127</v>
      </c>
      <c r="X56" t="s">
        <v>1128</v>
      </c>
      <c r="AB56" t="s">
        <v>1454</v>
      </c>
    </row>
    <row r="57" spans="1:28" ht="15" hidden="1">
      <c r="A57" t="s">
        <v>2146</v>
      </c>
      <c r="B57" t="s">
        <v>796</v>
      </c>
      <c r="D57" t="s">
        <v>1778</v>
      </c>
      <c r="E57" t="s">
        <v>1510</v>
      </c>
      <c r="F57" t="s">
        <v>1604</v>
      </c>
      <c r="G57" t="s">
        <v>1685</v>
      </c>
      <c r="H57" t="s">
        <v>1524</v>
      </c>
      <c r="I57" t="s">
        <v>1683</v>
      </c>
      <c r="J57" t="s">
        <v>1687</v>
      </c>
      <c r="K57" t="s">
        <v>1604</v>
      </c>
      <c r="L57" t="s">
        <v>1604</v>
      </c>
      <c r="M57" t="s">
        <v>1604</v>
      </c>
      <c r="N57" t="s">
        <v>1673</v>
      </c>
      <c r="O57" t="s">
        <v>1673</v>
      </c>
      <c r="P57" t="s">
        <v>1473</v>
      </c>
      <c r="T57" t="s">
        <v>1127</v>
      </c>
      <c r="U57" t="s">
        <v>1127</v>
      </c>
      <c r="V57" t="s">
        <v>1127</v>
      </c>
      <c r="W57" t="s">
        <v>1127</v>
      </c>
      <c r="X57" t="s">
        <v>1128</v>
      </c>
      <c r="AB57" t="s">
        <v>1454</v>
      </c>
    </row>
    <row r="58" spans="1:28" ht="15" hidden="1">
      <c r="A58" t="s">
        <v>2146</v>
      </c>
      <c r="B58" t="s">
        <v>800</v>
      </c>
      <c r="D58" t="s">
        <v>1775</v>
      </c>
      <c r="E58" t="s">
        <v>1640</v>
      </c>
      <c r="F58" t="s">
        <v>1535</v>
      </c>
      <c r="G58" t="s">
        <v>1575</v>
      </c>
      <c r="H58" t="s">
        <v>1524</v>
      </c>
      <c r="I58" t="s">
        <v>1683</v>
      </c>
      <c r="J58" t="s">
        <v>1687</v>
      </c>
      <c r="K58" t="s">
        <v>1535</v>
      </c>
      <c r="L58" t="s">
        <v>1535</v>
      </c>
      <c r="M58" t="s">
        <v>1535</v>
      </c>
      <c r="N58" t="s">
        <v>1686</v>
      </c>
      <c r="O58" t="s">
        <v>1686</v>
      </c>
      <c r="P58" t="s">
        <v>1473</v>
      </c>
      <c r="T58" t="s">
        <v>1127</v>
      </c>
      <c r="U58" t="s">
        <v>1127</v>
      </c>
      <c r="V58" t="s">
        <v>1127</v>
      </c>
      <c r="W58" t="s">
        <v>1127</v>
      </c>
      <c r="X58" t="s">
        <v>1128</v>
      </c>
      <c r="AB58" t="s">
        <v>1454</v>
      </c>
    </row>
    <row r="59" spans="1:28" ht="15" hidden="1">
      <c r="A59" t="s">
        <v>2146</v>
      </c>
      <c r="B59" t="s">
        <v>800</v>
      </c>
      <c r="D59" t="s">
        <v>1782</v>
      </c>
      <c r="E59" t="s">
        <v>1640</v>
      </c>
      <c r="F59" t="s">
        <v>1535</v>
      </c>
      <c r="G59" t="s">
        <v>1682</v>
      </c>
      <c r="H59" t="s">
        <v>1524</v>
      </c>
      <c r="I59" t="s">
        <v>1683</v>
      </c>
      <c r="J59" t="s">
        <v>1687</v>
      </c>
      <c r="K59" t="s">
        <v>1535</v>
      </c>
      <c r="L59" t="s">
        <v>1535</v>
      </c>
      <c r="M59" t="s">
        <v>1535</v>
      </c>
      <c r="N59" t="s">
        <v>1599</v>
      </c>
      <c r="O59" t="s">
        <v>1599</v>
      </c>
      <c r="P59" t="s">
        <v>1473</v>
      </c>
      <c r="T59" t="s">
        <v>1127</v>
      </c>
      <c r="U59" t="s">
        <v>1127</v>
      </c>
      <c r="V59" t="s">
        <v>1127</v>
      </c>
      <c r="W59" t="s">
        <v>1127</v>
      </c>
      <c r="X59" t="s">
        <v>1128</v>
      </c>
      <c r="AB59" t="s">
        <v>1454</v>
      </c>
    </row>
    <row r="60" spans="1:28" ht="15" hidden="1">
      <c r="A60" t="s">
        <v>2146</v>
      </c>
      <c r="B60" t="s">
        <v>800</v>
      </c>
      <c r="D60" t="s">
        <v>1783</v>
      </c>
      <c r="E60" t="s">
        <v>1640</v>
      </c>
      <c r="F60" t="s">
        <v>1535</v>
      </c>
      <c r="G60" t="s">
        <v>1682</v>
      </c>
      <c r="H60" t="s">
        <v>1524</v>
      </c>
      <c r="I60" t="s">
        <v>1683</v>
      </c>
      <c r="J60" t="s">
        <v>1687</v>
      </c>
      <c r="K60" t="s">
        <v>1535</v>
      </c>
      <c r="L60" t="s">
        <v>1535</v>
      </c>
      <c r="M60" t="s">
        <v>1535</v>
      </c>
      <c r="N60" t="s">
        <v>1697</v>
      </c>
      <c r="O60" t="s">
        <v>1697</v>
      </c>
      <c r="P60" t="s">
        <v>1473</v>
      </c>
      <c r="T60" t="s">
        <v>1127</v>
      </c>
      <c r="U60" t="s">
        <v>1127</v>
      </c>
      <c r="V60" t="s">
        <v>1127</v>
      </c>
      <c r="W60" t="s">
        <v>1127</v>
      </c>
      <c r="X60" t="s">
        <v>1128</v>
      </c>
      <c r="AB60" t="s">
        <v>1454</v>
      </c>
    </row>
    <row r="61" spans="1:28" ht="15" hidden="1">
      <c r="A61" t="s">
        <v>2146</v>
      </c>
      <c r="B61" t="s">
        <v>800</v>
      </c>
      <c r="D61" t="s">
        <v>1784</v>
      </c>
      <c r="E61" t="s">
        <v>1640</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ht="15" hidden="1">
      <c r="A62" t="s">
        <v>2146</v>
      </c>
      <c r="B62" t="s">
        <v>800</v>
      </c>
      <c r="D62" t="s">
        <v>1785</v>
      </c>
      <c r="E62" t="s">
        <v>1636</v>
      </c>
      <c r="F62" t="s">
        <v>1535</v>
      </c>
      <c r="G62" t="s">
        <v>1682</v>
      </c>
      <c r="H62" t="s">
        <v>1524</v>
      </c>
      <c r="I62" t="s">
        <v>1683</v>
      </c>
      <c r="J62" t="s">
        <v>1687</v>
      </c>
      <c r="K62" t="s">
        <v>1535</v>
      </c>
      <c r="L62" t="s">
        <v>1535</v>
      </c>
      <c r="M62" t="s">
        <v>1535</v>
      </c>
      <c r="N62" t="s">
        <v>1568</v>
      </c>
      <c r="O62" t="s">
        <v>1568</v>
      </c>
      <c r="P62" t="s">
        <v>1473</v>
      </c>
      <c r="T62" t="s">
        <v>1127</v>
      </c>
      <c r="U62" t="s">
        <v>1127</v>
      </c>
      <c r="V62" t="s">
        <v>1127</v>
      </c>
      <c r="W62" t="s">
        <v>1127</v>
      </c>
      <c r="X62" t="s">
        <v>1128</v>
      </c>
      <c r="AB62" t="s">
        <v>1454</v>
      </c>
    </row>
    <row r="63" spans="1:28" ht="15" hidden="1">
      <c r="A63" t="s">
        <v>2146</v>
      </c>
      <c r="B63" t="s">
        <v>800</v>
      </c>
      <c r="D63" t="s">
        <v>1777</v>
      </c>
      <c r="E63" t="s">
        <v>1530</v>
      </c>
      <c r="F63" t="s">
        <v>1535</v>
      </c>
      <c r="G63" t="s">
        <v>1468</v>
      </c>
      <c r="H63" t="s">
        <v>1524</v>
      </c>
      <c r="I63" t="s">
        <v>1683</v>
      </c>
      <c r="J63" t="s">
        <v>1687</v>
      </c>
      <c r="K63" t="s">
        <v>1535</v>
      </c>
      <c r="L63" t="s">
        <v>1535</v>
      </c>
      <c r="M63" t="s">
        <v>1535</v>
      </c>
      <c r="N63" t="s">
        <v>1630</v>
      </c>
      <c r="O63" t="s">
        <v>1630</v>
      </c>
      <c r="P63" t="s">
        <v>1473</v>
      </c>
      <c r="T63" t="s">
        <v>1127</v>
      </c>
      <c r="U63" t="s">
        <v>1127</v>
      </c>
      <c r="V63" t="s">
        <v>1127</v>
      </c>
      <c r="W63" t="s">
        <v>1127</v>
      </c>
      <c r="X63" t="s">
        <v>1128</v>
      </c>
      <c r="AB63" t="s">
        <v>1454</v>
      </c>
    </row>
    <row r="64" spans="1:28" ht="15" hidden="1">
      <c r="A64" t="s">
        <v>2146</v>
      </c>
      <c r="B64" t="s">
        <v>800</v>
      </c>
      <c r="D64" t="s">
        <v>1778</v>
      </c>
      <c r="E64" t="s">
        <v>1530</v>
      </c>
      <c r="F64" t="s">
        <v>1535</v>
      </c>
      <c r="G64" t="s">
        <v>1685</v>
      </c>
      <c r="H64" t="s">
        <v>1524</v>
      </c>
      <c r="I64" t="s">
        <v>1683</v>
      </c>
      <c r="J64" t="s">
        <v>1687</v>
      </c>
      <c r="K64" t="s">
        <v>1535</v>
      </c>
      <c r="L64" t="s">
        <v>1535</v>
      </c>
      <c r="M64" t="s">
        <v>1535</v>
      </c>
      <c r="N64" t="s">
        <v>1673</v>
      </c>
      <c r="O64" t="s">
        <v>1673</v>
      </c>
      <c r="P64" t="s">
        <v>1473</v>
      </c>
      <c r="T64" t="s">
        <v>1127</v>
      </c>
      <c r="U64" t="s">
        <v>1127</v>
      </c>
      <c r="V64" t="s">
        <v>1127</v>
      </c>
      <c r="W64" t="s">
        <v>1127</v>
      </c>
      <c r="X64" t="s">
        <v>1128</v>
      </c>
      <c r="AB64" t="s">
        <v>1454</v>
      </c>
    </row>
    <row r="65" spans="1:28" ht="15" hidden="1">
      <c r="A65" t="s">
        <v>2146</v>
      </c>
      <c r="B65" t="s">
        <v>766</v>
      </c>
      <c r="D65" t="s">
        <v>1775</v>
      </c>
      <c r="E65" t="s">
        <v>1709</v>
      </c>
      <c r="F65" t="s">
        <v>1535</v>
      </c>
      <c r="G65" t="s">
        <v>1575</v>
      </c>
      <c r="H65" t="s">
        <v>1524</v>
      </c>
      <c r="I65" t="s">
        <v>1683</v>
      </c>
      <c r="J65" t="s">
        <v>1687</v>
      </c>
      <c r="K65" t="s">
        <v>1535</v>
      </c>
      <c r="L65" t="s">
        <v>1535</v>
      </c>
      <c r="M65" t="s">
        <v>1535</v>
      </c>
      <c r="N65" t="s">
        <v>1686</v>
      </c>
      <c r="O65" t="s">
        <v>1686</v>
      </c>
      <c r="P65" t="s">
        <v>1473</v>
      </c>
      <c r="T65" t="s">
        <v>1127</v>
      </c>
      <c r="U65" t="s">
        <v>1127</v>
      </c>
      <c r="V65" t="s">
        <v>1127</v>
      </c>
      <c r="W65" t="s">
        <v>1127</v>
      </c>
      <c r="X65" t="s">
        <v>1128</v>
      </c>
      <c r="AB65" t="s">
        <v>1454</v>
      </c>
    </row>
    <row r="66" spans="1:28" ht="15" hidden="1">
      <c r="A66" t="s">
        <v>2146</v>
      </c>
      <c r="B66" t="s">
        <v>766</v>
      </c>
      <c r="D66" t="s">
        <v>1782</v>
      </c>
      <c r="E66" t="s">
        <v>1544</v>
      </c>
      <c r="F66" t="s">
        <v>1535</v>
      </c>
      <c r="G66" t="s">
        <v>1682</v>
      </c>
      <c r="H66" t="s">
        <v>1524</v>
      </c>
      <c r="I66" t="s">
        <v>1683</v>
      </c>
      <c r="J66" t="s">
        <v>1687</v>
      </c>
      <c r="K66" t="s">
        <v>1535</v>
      </c>
      <c r="L66" t="s">
        <v>1535</v>
      </c>
      <c r="M66" t="s">
        <v>1535</v>
      </c>
      <c r="N66" t="s">
        <v>1599</v>
      </c>
      <c r="O66" t="s">
        <v>1599</v>
      </c>
      <c r="P66" t="s">
        <v>1473</v>
      </c>
      <c r="T66" t="s">
        <v>1127</v>
      </c>
      <c r="U66" t="s">
        <v>1127</v>
      </c>
      <c r="V66" t="s">
        <v>1127</v>
      </c>
      <c r="W66" t="s">
        <v>1127</v>
      </c>
      <c r="X66" t="s">
        <v>1128</v>
      </c>
      <c r="AB66" t="s">
        <v>1454</v>
      </c>
    </row>
    <row r="67" spans="1:28" ht="15" hidden="1">
      <c r="A67" t="s">
        <v>2146</v>
      </c>
      <c r="B67" t="s">
        <v>766</v>
      </c>
      <c r="D67" t="s">
        <v>1783</v>
      </c>
      <c r="E67" t="s">
        <v>1670</v>
      </c>
      <c r="F67" t="s">
        <v>1535</v>
      </c>
      <c r="G67" t="s">
        <v>1682</v>
      </c>
      <c r="H67" t="s">
        <v>1524</v>
      </c>
      <c r="I67" t="s">
        <v>1683</v>
      </c>
      <c r="J67" t="s">
        <v>1687</v>
      </c>
      <c r="K67" t="s">
        <v>1535</v>
      </c>
      <c r="L67" t="s">
        <v>1535</v>
      </c>
      <c r="M67" t="s">
        <v>1535</v>
      </c>
      <c r="N67" t="s">
        <v>1697</v>
      </c>
      <c r="O67" t="s">
        <v>1697</v>
      </c>
      <c r="P67" t="s">
        <v>1473</v>
      </c>
      <c r="T67" t="s">
        <v>1127</v>
      </c>
      <c r="U67" t="s">
        <v>1127</v>
      </c>
      <c r="V67" t="s">
        <v>1127</v>
      </c>
      <c r="W67" t="s">
        <v>1127</v>
      </c>
      <c r="X67" t="s">
        <v>1128</v>
      </c>
      <c r="AB67" t="s">
        <v>1454</v>
      </c>
    </row>
    <row r="68" spans="1:28" ht="15" hidden="1">
      <c r="A68" t="s">
        <v>2146</v>
      </c>
      <c r="B68" t="s">
        <v>766</v>
      </c>
      <c r="D68" t="s">
        <v>1784</v>
      </c>
      <c r="E68" t="s">
        <v>1476</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ht="15" hidden="1">
      <c r="A69" t="s">
        <v>2146</v>
      </c>
      <c r="B69" t="s">
        <v>766</v>
      </c>
      <c r="D69" t="s">
        <v>1785</v>
      </c>
      <c r="E69" t="s">
        <v>1555</v>
      </c>
      <c r="F69" t="s">
        <v>1535</v>
      </c>
      <c r="G69" t="s">
        <v>1682</v>
      </c>
      <c r="H69" t="s">
        <v>1524</v>
      </c>
      <c r="I69" t="s">
        <v>1683</v>
      </c>
      <c r="J69" t="s">
        <v>1687</v>
      </c>
      <c r="K69" t="s">
        <v>1535</v>
      </c>
      <c r="L69" t="s">
        <v>1535</v>
      </c>
      <c r="M69" t="s">
        <v>1535</v>
      </c>
      <c r="N69" t="s">
        <v>1568</v>
      </c>
      <c r="O69" t="s">
        <v>1568</v>
      </c>
      <c r="P69" t="s">
        <v>1473</v>
      </c>
      <c r="T69" t="s">
        <v>1127</v>
      </c>
      <c r="U69" t="s">
        <v>1127</v>
      </c>
      <c r="V69" t="s">
        <v>1127</v>
      </c>
      <c r="W69" t="s">
        <v>1127</v>
      </c>
      <c r="X69" t="s">
        <v>1128</v>
      </c>
      <c r="AB69" t="s">
        <v>1454</v>
      </c>
    </row>
    <row r="70" spans="1:28" ht="15" hidden="1">
      <c r="A70" t="s">
        <v>2146</v>
      </c>
      <c r="B70" t="s">
        <v>766</v>
      </c>
      <c r="D70" t="s">
        <v>1777</v>
      </c>
      <c r="E70" t="s">
        <v>1485</v>
      </c>
      <c r="F70" t="s">
        <v>1535</v>
      </c>
      <c r="G70" t="s">
        <v>1529</v>
      </c>
      <c r="H70" t="s">
        <v>1524</v>
      </c>
      <c r="I70" t="s">
        <v>1683</v>
      </c>
      <c r="J70" t="s">
        <v>1687</v>
      </c>
      <c r="K70" t="s">
        <v>1535</v>
      </c>
      <c r="L70" t="s">
        <v>1535</v>
      </c>
      <c r="M70" t="s">
        <v>1535</v>
      </c>
      <c r="N70" t="s">
        <v>1630</v>
      </c>
      <c r="O70" t="s">
        <v>1630</v>
      </c>
      <c r="P70" t="s">
        <v>1473</v>
      </c>
      <c r="T70" t="s">
        <v>1127</v>
      </c>
      <c r="U70" t="s">
        <v>1127</v>
      </c>
      <c r="V70" t="s">
        <v>1127</v>
      </c>
      <c r="W70" t="s">
        <v>1127</v>
      </c>
      <c r="X70" t="s">
        <v>1128</v>
      </c>
      <c r="AB70" t="s">
        <v>1454</v>
      </c>
    </row>
    <row r="71" spans="1:28" ht="15" hidden="1">
      <c r="A71" t="s">
        <v>2146</v>
      </c>
      <c r="B71" t="s">
        <v>766</v>
      </c>
      <c r="D71" t="s">
        <v>1778</v>
      </c>
      <c r="E71" t="s">
        <v>1511</v>
      </c>
      <c r="F71" t="s">
        <v>1535</v>
      </c>
      <c r="G71" t="s">
        <v>1685</v>
      </c>
      <c r="H71" t="s">
        <v>1524</v>
      </c>
      <c r="I71" t="s">
        <v>1683</v>
      </c>
      <c r="J71" t="s">
        <v>1687</v>
      </c>
      <c r="K71" t="s">
        <v>1535</v>
      </c>
      <c r="L71" t="s">
        <v>1535</v>
      </c>
      <c r="M71" t="s">
        <v>1535</v>
      </c>
      <c r="N71" t="s">
        <v>1673</v>
      </c>
      <c r="O71" t="s">
        <v>1673</v>
      </c>
      <c r="P71" t="s">
        <v>1473</v>
      </c>
      <c r="T71" t="s">
        <v>1127</v>
      </c>
      <c r="U71" t="s">
        <v>1127</v>
      </c>
      <c r="V71" t="s">
        <v>1127</v>
      </c>
      <c r="W71" t="s">
        <v>1127</v>
      </c>
      <c r="X71" t="s">
        <v>1128</v>
      </c>
      <c r="AB71" t="s">
        <v>1454</v>
      </c>
    </row>
    <row r="72" spans="1:28" ht="15" hidden="1">
      <c r="A72" t="s">
        <v>2146</v>
      </c>
      <c r="B72" t="s">
        <v>799</v>
      </c>
      <c r="D72" t="s">
        <v>1775</v>
      </c>
      <c r="E72" t="s">
        <v>1663</v>
      </c>
      <c r="F72" t="s">
        <v>1604</v>
      </c>
      <c r="G72" t="s">
        <v>1575</v>
      </c>
      <c r="H72" t="s">
        <v>1524</v>
      </c>
      <c r="I72" t="s">
        <v>1683</v>
      </c>
      <c r="J72" t="s">
        <v>1687</v>
      </c>
      <c r="K72" t="s">
        <v>1604</v>
      </c>
      <c r="L72" t="s">
        <v>1604</v>
      </c>
      <c r="M72" t="s">
        <v>1604</v>
      </c>
      <c r="N72" t="s">
        <v>1686</v>
      </c>
      <c r="O72" t="s">
        <v>1686</v>
      </c>
      <c r="P72" t="s">
        <v>1473</v>
      </c>
      <c r="T72" t="s">
        <v>1127</v>
      </c>
      <c r="U72" t="s">
        <v>1127</v>
      </c>
      <c r="V72" t="s">
        <v>1127</v>
      </c>
      <c r="W72" t="s">
        <v>1127</v>
      </c>
      <c r="X72" t="s">
        <v>1128</v>
      </c>
      <c r="AB72" t="s">
        <v>1454</v>
      </c>
    </row>
    <row r="73" spans="1:28" ht="15" hidden="1">
      <c r="A73" t="s">
        <v>2146</v>
      </c>
      <c r="B73" t="s">
        <v>799</v>
      </c>
      <c r="D73" t="s">
        <v>1782</v>
      </c>
      <c r="E73" t="s">
        <v>1663</v>
      </c>
      <c r="F73" t="s">
        <v>1604</v>
      </c>
      <c r="G73" t="s">
        <v>1682</v>
      </c>
      <c r="H73" t="s">
        <v>1524</v>
      </c>
      <c r="I73" t="s">
        <v>1683</v>
      </c>
      <c r="J73" t="s">
        <v>1687</v>
      </c>
      <c r="K73" t="s">
        <v>1604</v>
      </c>
      <c r="L73" t="s">
        <v>1604</v>
      </c>
      <c r="M73" t="s">
        <v>1604</v>
      </c>
      <c r="N73" t="s">
        <v>1599</v>
      </c>
      <c r="O73" t="s">
        <v>1599</v>
      </c>
      <c r="P73" t="s">
        <v>1473</v>
      </c>
      <c r="T73" t="s">
        <v>1127</v>
      </c>
      <c r="U73" t="s">
        <v>1127</v>
      </c>
      <c r="V73" t="s">
        <v>1127</v>
      </c>
      <c r="W73" t="s">
        <v>1127</v>
      </c>
      <c r="X73" t="s">
        <v>1128</v>
      </c>
      <c r="AB73" t="s">
        <v>1454</v>
      </c>
    </row>
    <row r="74" spans="1:28" ht="15" hidden="1">
      <c r="A74" t="s">
        <v>2146</v>
      </c>
      <c r="B74" t="s">
        <v>799</v>
      </c>
      <c r="D74" t="s">
        <v>1783</v>
      </c>
      <c r="E74" t="s">
        <v>1663</v>
      </c>
      <c r="F74" t="s">
        <v>1604</v>
      </c>
      <c r="G74" t="s">
        <v>1682</v>
      </c>
      <c r="H74" t="s">
        <v>1524</v>
      </c>
      <c r="I74" t="s">
        <v>1683</v>
      </c>
      <c r="J74" t="s">
        <v>1687</v>
      </c>
      <c r="K74" t="s">
        <v>1604</v>
      </c>
      <c r="L74" t="s">
        <v>1604</v>
      </c>
      <c r="M74" t="s">
        <v>1604</v>
      </c>
      <c r="N74" t="s">
        <v>1697</v>
      </c>
      <c r="O74" t="s">
        <v>1697</v>
      </c>
      <c r="P74" t="s">
        <v>1473</v>
      </c>
      <c r="T74" t="s">
        <v>1127</v>
      </c>
      <c r="U74" t="s">
        <v>1127</v>
      </c>
      <c r="V74" t="s">
        <v>1127</v>
      </c>
      <c r="W74" t="s">
        <v>1127</v>
      </c>
      <c r="X74" t="s">
        <v>1128</v>
      </c>
      <c r="AB74" t="s">
        <v>1454</v>
      </c>
    </row>
    <row r="75" spans="1:28" ht="15" hidden="1">
      <c r="A75" t="s">
        <v>2146</v>
      </c>
      <c r="B75" t="s">
        <v>799</v>
      </c>
      <c r="D75" t="s">
        <v>1807</v>
      </c>
      <c r="E75" t="s">
        <v>1510</v>
      </c>
      <c r="F75" t="s">
        <v>1604</v>
      </c>
      <c r="G75" t="s">
        <v>1682</v>
      </c>
      <c r="H75" t="s">
        <v>1524</v>
      </c>
      <c r="I75" t="s">
        <v>1683</v>
      </c>
      <c r="J75" t="s">
        <v>1687</v>
      </c>
      <c r="K75" t="s">
        <v>1604</v>
      </c>
      <c r="L75" t="s">
        <v>1604</v>
      </c>
      <c r="M75" t="s">
        <v>1604</v>
      </c>
      <c r="N75" t="s">
        <v>1568</v>
      </c>
      <c r="O75" t="s">
        <v>1568</v>
      </c>
      <c r="P75" t="s">
        <v>1473</v>
      </c>
      <c r="T75" t="s">
        <v>1127</v>
      </c>
      <c r="U75" t="s">
        <v>1127</v>
      </c>
      <c r="V75" t="s">
        <v>1127</v>
      </c>
      <c r="W75" t="s">
        <v>1127</v>
      </c>
      <c r="X75" t="s">
        <v>1128</v>
      </c>
      <c r="AB75" t="s">
        <v>1454</v>
      </c>
    </row>
    <row r="76" spans="1:28" ht="15" hidden="1">
      <c r="A76" t="s">
        <v>2146</v>
      </c>
      <c r="B76" t="s">
        <v>799</v>
      </c>
      <c r="D76" t="s">
        <v>1777</v>
      </c>
      <c r="E76" t="s">
        <v>1510</v>
      </c>
      <c r="F76" t="s">
        <v>1604</v>
      </c>
      <c r="G76" t="s">
        <v>1468</v>
      </c>
      <c r="H76" t="s">
        <v>1524</v>
      </c>
      <c r="I76" t="s">
        <v>1683</v>
      </c>
      <c r="J76" t="s">
        <v>1687</v>
      </c>
      <c r="K76" t="s">
        <v>1604</v>
      </c>
      <c r="L76" t="s">
        <v>1604</v>
      </c>
      <c r="M76" t="s">
        <v>1604</v>
      </c>
      <c r="N76" t="s">
        <v>1630</v>
      </c>
      <c r="O76" t="s">
        <v>1630</v>
      </c>
      <c r="P76" t="s">
        <v>1473</v>
      </c>
      <c r="T76" t="s">
        <v>1127</v>
      </c>
      <c r="U76" t="s">
        <v>1127</v>
      </c>
      <c r="V76" t="s">
        <v>1127</v>
      </c>
      <c r="W76" t="s">
        <v>1127</v>
      </c>
      <c r="X76" t="s">
        <v>1128</v>
      </c>
      <c r="AB76" t="s">
        <v>1454</v>
      </c>
    </row>
    <row r="77" spans="1:28" ht="15" hidden="1">
      <c r="A77" t="s">
        <v>2146</v>
      </c>
      <c r="B77" t="s">
        <v>799</v>
      </c>
      <c r="D77" t="s">
        <v>1778</v>
      </c>
      <c r="E77" t="s">
        <v>1510</v>
      </c>
      <c r="F77" t="s">
        <v>1604</v>
      </c>
      <c r="G77" t="s">
        <v>1685</v>
      </c>
      <c r="H77" t="s">
        <v>1524</v>
      </c>
      <c r="I77" t="s">
        <v>1683</v>
      </c>
      <c r="J77" t="s">
        <v>1687</v>
      </c>
      <c r="K77" t="s">
        <v>1604</v>
      </c>
      <c r="L77" t="s">
        <v>1604</v>
      </c>
      <c r="M77" t="s">
        <v>1604</v>
      </c>
      <c r="N77" t="s">
        <v>1673</v>
      </c>
      <c r="O77" t="s">
        <v>1673</v>
      </c>
      <c r="P77" t="s">
        <v>1473</v>
      </c>
      <c r="T77" t="s">
        <v>1127</v>
      </c>
      <c r="U77" t="s">
        <v>1127</v>
      </c>
      <c r="V77" t="s">
        <v>1127</v>
      </c>
      <c r="W77" t="s">
        <v>1127</v>
      </c>
      <c r="X77" t="s">
        <v>1128</v>
      </c>
      <c r="AB77" t="s">
        <v>1454</v>
      </c>
    </row>
    <row r="78" spans="1:28" ht="15" hidden="1">
      <c r="A78" t="s">
        <v>2146</v>
      </c>
      <c r="B78" t="s">
        <v>794</v>
      </c>
      <c r="D78" t="s">
        <v>1775</v>
      </c>
      <c r="E78" t="s">
        <v>1663</v>
      </c>
      <c r="F78" t="s">
        <v>1604</v>
      </c>
      <c r="G78" t="s">
        <v>1575</v>
      </c>
      <c r="H78" t="s">
        <v>1524</v>
      </c>
      <c r="I78" t="s">
        <v>1683</v>
      </c>
      <c r="J78" t="s">
        <v>1687</v>
      </c>
      <c r="K78" t="s">
        <v>1604</v>
      </c>
      <c r="L78" t="s">
        <v>1604</v>
      </c>
      <c r="M78" t="s">
        <v>1604</v>
      </c>
      <c r="N78" t="s">
        <v>1686</v>
      </c>
      <c r="O78" t="s">
        <v>1686</v>
      </c>
      <c r="P78" t="s">
        <v>1473</v>
      </c>
      <c r="T78" t="s">
        <v>1127</v>
      </c>
      <c r="U78" t="s">
        <v>1127</v>
      </c>
      <c r="V78" t="s">
        <v>1127</v>
      </c>
      <c r="W78" t="s">
        <v>1127</v>
      </c>
      <c r="X78" t="s">
        <v>1128</v>
      </c>
      <c r="AB78" t="s">
        <v>1454</v>
      </c>
    </row>
    <row r="79" spans="1:28" ht="15" hidden="1">
      <c r="A79" t="s">
        <v>2146</v>
      </c>
      <c r="B79" t="s">
        <v>794</v>
      </c>
      <c r="D79" t="s">
        <v>1782</v>
      </c>
      <c r="E79" t="s">
        <v>1663</v>
      </c>
      <c r="F79" t="s">
        <v>1604</v>
      </c>
      <c r="G79" t="s">
        <v>1682</v>
      </c>
      <c r="H79" t="s">
        <v>1524</v>
      </c>
      <c r="I79" t="s">
        <v>1683</v>
      </c>
      <c r="J79" t="s">
        <v>1687</v>
      </c>
      <c r="K79" t="s">
        <v>1604</v>
      </c>
      <c r="L79" t="s">
        <v>1604</v>
      </c>
      <c r="M79" t="s">
        <v>1604</v>
      </c>
      <c r="N79" t="s">
        <v>1599</v>
      </c>
      <c r="O79" t="s">
        <v>1599</v>
      </c>
      <c r="P79" t="s">
        <v>1473</v>
      </c>
      <c r="T79" t="s">
        <v>1127</v>
      </c>
      <c r="U79" t="s">
        <v>1127</v>
      </c>
      <c r="V79" t="s">
        <v>1127</v>
      </c>
      <c r="W79" t="s">
        <v>1127</v>
      </c>
      <c r="X79" t="s">
        <v>1128</v>
      </c>
      <c r="AB79" t="s">
        <v>1454</v>
      </c>
    </row>
    <row r="80" spans="1:28" ht="15" hidden="1">
      <c r="A80" t="s">
        <v>2146</v>
      </c>
      <c r="B80" t="s">
        <v>794</v>
      </c>
      <c r="D80" t="s">
        <v>1783</v>
      </c>
      <c r="E80" t="s">
        <v>1663</v>
      </c>
      <c r="F80" t="s">
        <v>1604</v>
      </c>
      <c r="G80" t="s">
        <v>1682</v>
      </c>
      <c r="H80" t="s">
        <v>1524</v>
      </c>
      <c r="I80" t="s">
        <v>1683</v>
      </c>
      <c r="J80" t="s">
        <v>1687</v>
      </c>
      <c r="K80" t="s">
        <v>1604</v>
      </c>
      <c r="L80" t="s">
        <v>1604</v>
      </c>
      <c r="M80" t="s">
        <v>1604</v>
      </c>
      <c r="N80" t="s">
        <v>1697</v>
      </c>
      <c r="O80" t="s">
        <v>1697</v>
      </c>
      <c r="P80" t="s">
        <v>1473</v>
      </c>
      <c r="T80" t="s">
        <v>1127</v>
      </c>
      <c r="U80" t="s">
        <v>1127</v>
      </c>
      <c r="V80" t="s">
        <v>1127</v>
      </c>
      <c r="W80" t="s">
        <v>1127</v>
      </c>
      <c r="X80" t="s">
        <v>1128</v>
      </c>
      <c r="AB80" t="s">
        <v>1454</v>
      </c>
    </row>
    <row r="81" spans="1:28" ht="15" hidden="1">
      <c r="A81" t="s">
        <v>2146</v>
      </c>
      <c r="B81" t="s">
        <v>794</v>
      </c>
      <c r="D81" t="s">
        <v>1807</v>
      </c>
      <c r="E81" t="s">
        <v>1510</v>
      </c>
      <c r="F81" t="s">
        <v>1604</v>
      </c>
      <c r="G81" t="s">
        <v>1682</v>
      </c>
      <c r="H81" t="s">
        <v>1524</v>
      </c>
      <c r="I81" t="s">
        <v>1683</v>
      </c>
      <c r="J81" t="s">
        <v>1687</v>
      </c>
      <c r="K81" t="s">
        <v>1604</v>
      </c>
      <c r="L81" t="s">
        <v>1604</v>
      </c>
      <c r="M81" t="s">
        <v>1604</v>
      </c>
      <c r="N81" t="s">
        <v>1568</v>
      </c>
      <c r="O81" t="s">
        <v>1568</v>
      </c>
      <c r="P81" t="s">
        <v>1473</v>
      </c>
      <c r="T81" t="s">
        <v>1127</v>
      </c>
      <c r="U81" t="s">
        <v>1127</v>
      </c>
      <c r="V81" t="s">
        <v>1127</v>
      </c>
      <c r="W81" t="s">
        <v>1127</v>
      </c>
      <c r="X81" t="s">
        <v>1128</v>
      </c>
      <c r="AB81" t="s">
        <v>1454</v>
      </c>
    </row>
    <row r="82" spans="1:28" ht="15" hidden="1">
      <c r="A82" t="s">
        <v>2146</v>
      </c>
      <c r="B82" t="s">
        <v>794</v>
      </c>
      <c r="D82" t="s">
        <v>1777</v>
      </c>
      <c r="E82" t="s">
        <v>1510</v>
      </c>
      <c r="F82" t="s">
        <v>1604</v>
      </c>
      <c r="G82" t="s">
        <v>1468</v>
      </c>
      <c r="H82" t="s">
        <v>1524</v>
      </c>
      <c r="I82" t="s">
        <v>1683</v>
      </c>
      <c r="J82" t="s">
        <v>1687</v>
      </c>
      <c r="K82" t="s">
        <v>1604</v>
      </c>
      <c r="L82" t="s">
        <v>1604</v>
      </c>
      <c r="M82" t="s">
        <v>1604</v>
      </c>
      <c r="N82" t="s">
        <v>1630</v>
      </c>
      <c r="O82" t="s">
        <v>1630</v>
      </c>
      <c r="P82" t="s">
        <v>1473</v>
      </c>
      <c r="T82" t="s">
        <v>1127</v>
      </c>
      <c r="U82" t="s">
        <v>1127</v>
      </c>
      <c r="V82" t="s">
        <v>1127</v>
      </c>
      <c r="W82" t="s">
        <v>1127</v>
      </c>
      <c r="X82" t="s">
        <v>1128</v>
      </c>
      <c r="AB82" t="s">
        <v>1454</v>
      </c>
    </row>
    <row r="83" spans="1:28" ht="15" hidden="1">
      <c r="A83" t="s">
        <v>2146</v>
      </c>
      <c r="B83" t="s">
        <v>794</v>
      </c>
      <c r="D83" t="s">
        <v>1778</v>
      </c>
      <c r="E83" t="s">
        <v>1510</v>
      </c>
      <c r="F83" t="s">
        <v>1604</v>
      </c>
      <c r="G83" t="s">
        <v>1685</v>
      </c>
      <c r="H83" t="s">
        <v>1524</v>
      </c>
      <c r="I83" t="s">
        <v>1683</v>
      </c>
      <c r="J83" t="s">
        <v>1687</v>
      </c>
      <c r="K83" t="s">
        <v>1604</v>
      </c>
      <c r="L83" t="s">
        <v>1604</v>
      </c>
      <c r="M83" t="s">
        <v>1604</v>
      </c>
      <c r="N83" t="s">
        <v>1673</v>
      </c>
      <c r="O83" t="s">
        <v>1673</v>
      </c>
      <c r="P83" t="s">
        <v>1473</v>
      </c>
      <c r="T83" t="s">
        <v>1127</v>
      </c>
      <c r="U83" t="s">
        <v>1127</v>
      </c>
      <c r="V83" t="s">
        <v>1127</v>
      </c>
      <c r="W83" t="s">
        <v>1127</v>
      </c>
      <c r="X83" t="s">
        <v>1128</v>
      </c>
      <c r="AB83" t="s">
        <v>1454</v>
      </c>
    </row>
    <row r="84" spans="1:28" ht="15" hidden="1">
      <c r="A84" t="s">
        <v>2146</v>
      </c>
      <c r="B84" t="s">
        <v>801</v>
      </c>
      <c r="D84" t="s">
        <v>1775</v>
      </c>
      <c r="E84" t="s">
        <v>1663</v>
      </c>
      <c r="F84" t="s">
        <v>1535</v>
      </c>
      <c r="G84" t="s">
        <v>1575</v>
      </c>
      <c r="H84" t="s">
        <v>1524</v>
      </c>
      <c r="I84" t="s">
        <v>1683</v>
      </c>
      <c r="J84" t="s">
        <v>1687</v>
      </c>
      <c r="K84" t="s">
        <v>1535</v>
      </c>
      <c r="L84" t="s">
        <v>1535</v>
      </c>
      <c r="M84" t="s">
        <v>1535</v>
      </c>
      <c r="N84" t="s">
        <v>1686</v>
      </c>
      <c r="O84" t="s">
        <v>1686</v>
      </c>
      <c r="P84" t="s">
        <v>1473</v>
      </c>
      <c r="T84" t="s">
        <v>1127</v>
      </c>
      <c r="U84" t="s">
        <v>1127</v>
      </c>
      <c r="V84" t="s">
        <v>1127</v>
      </c>
      <c r="W84" t="s">
        <v>1127</v>
      </c>
      <c r="X84" t="s">
        <v>1128</v>
      </c>
      <c r="AB84" t="s">
        <v>1454</v>
      </c>
    </row>
    <row r="85" spans="1:28" ht="15" hidden="1">
      <c r="A85" t="s">
        <v>2146</v>
      </c>
      <c r="B85" t="s">
        <v>801</v>
      </c>
      <c r="D85" t="s">
        <v>1782</v>
      </c>
      <c r="E85" t="s">
        <v>1663</v>
      </c>
      <c r="F85" t="s">
        <v>1535</v>
      </c>
      <c r="G85" t="s">
        <v>1682</v>
      </c>
      <c r="H85" t="s">
        <v>1524</v>
      </c>
      <c r="I85" t="s">
        <v>1683</v>
      </c>
      <c r="J85" t="s">
        <v>1687</v>
      </c>
      <c r="K85" t="s">
        <v>1535</v>
      </c>
      <c r="L85" t="s">
        <v>1535</v>
      </c>
      <c r="M85" t="s">
        <v>1535</v>
      </c>
      <c r="N85" t="s">
        <v>1599</v>
      </c>
      <c r="O85" t="s">
        <v>1599</v>
      </c>
      <c r="P85" t="s">
        <v>1473</v>
      </c>
      <c r="T85" t="s">
        <v>1127</v>
      </c>
      <c r="U85" t="s">
        <v>1127</v>
      </c>
      <c r="V85" t="s">
        <v>1127</v>
      </c>
      <c r="W85" t="s">
        <v>1127</v>
      </c>
      <c r="X85" t="s">
        <v>1128</v>
      </c>
      <c r="AB85" t="s">
        <v>1454</v>
      </c>
    </row>
    <row r="86" spans="1:28" ht="15" hidden="1">
      <c r="A86" t="s">
        <v>2146</v>
      </c>
      <c r="B86" t="s">
        <v>801</v>
      </c>
      <c r="D86" t="s">
        <v>1783</v>
      </c>
      <c r="E86" t="s">
        <v>1663</v>
      </c>
      <c r="F86" t="s">
        <v>1535</v>
      </c>
      <c r="G86" t="s">
        <v>1682</v>
      </c>
      <c r="H86" t="s">
        <v>1524</v>
      </c>
      <c r="I86" t="s">
        <v>1683</v>
      </c>
      <c r="J86" t="s">
        <v>1687</v>
      </c>
      <c r="K86" t="s">
        <v>1535</v>
      </c>
      <c r="L86" t="s">
        <v>1535</v>
      </c>
      <c r="M86" t="s">
        <v>1535</v>
      </c>
      <c r="N86" t="s">
        <v>1697</v>
      </c>
      <c r="O86" t="s">
        <v>1697</v>
      </c>
      <c r="P86" t="s">
        <v>1473</v>
      </c>
      <c r="T86" t="s">
        <v>1127</v>
      </c>
      <c r="U86" t="s">
        <v>1127</v>
      </c>
      <c r="V86" t="s">
        <v>1127</v>
      </c>
      <c r="W86" t="s">
        <v>1127</v>
      </c>
      <c r="X86" t="s">
        <v>1128</v>
      </c>
      <c r="AB86" t="s">
        <v>1454</v>
      </c>
    </row>
    <row r="87" spans="1:28" ht="15" hidden="1">
      <c r="A87" t="s">
        <v>2146</v>
      </c>
      <c r="B87" t="s">
        <v>801</v>
      </c>
      <c r="D87" t="s">
        <v>1807</v>
      </c>
      <c r="E87" t="s">
        <v>1510</v>
      </c>
      <c r="F87" t="s">
        <v>1535</v>
      </c>
      <c r="G87" t="s">
        <v>1682</v>
      </c>
      <c r="H87" t="s">
        <v>1524</v>
      </c>
      <c r="I87" t="s">
        <v>1683</v>
      </c>
      <c r="J87" t="s">
        <v>1687</v>
      </c>
      <c r="K87" t="s">
        <v>1535</v>
      </c>
      <c r="L87" t="s">
        <v>1535</v>
      </c>
      <c r="M87" t="s">
        <v>1535</v>
      </c>
      <c r="N87" t="s">
        <v>1568</v>
      </c>
      <c r="O87" t="s">
        <v>1568</v>
      </c>
      <c r="P87" t="s">
        <v>1473</v>
      </c>
      <c r="T87" t="s">
        <v>1127</v>
      </c>
      <c r="U87" t="s">
        <v>1127</v>
      </c>
      <c r="V87" t="s">
        <v>1127</v>
      </c>
      <c r="W87" t="s">
        <v>1127</v>
      </c>
      <c r="X87" t="s">
        <v>1128</v>
      </c>
      <c r="AB87" t="s">
        <v>1454</v>
      </c>
    </row>
    <row r="88" spans="1:28" ht="15" hidden="1">
      <c r="A88" t="s">
        <v>2146</v>
      </c>
      <c r="B88" t="s">
        <v>801</v>
      </c>
      <c r="D88" t="s">
        <v>1777</v>
      </c>
      <c r="E88" t="s">
        <v>1510</v>
      </c>
      <c r="F88" t="s">
        <v>1535</v>
      </c>
      <c r="G88" t="s">
        <v>1468</v>
      </c>
      <c r="H88" t="s">
        <v>1524</v>
      </c>
      <c r="I88" t="s">
        <v>1683</v>
      </c>
      <c r="J88" t="s">
        <v>1687</v>
      </c>
      <c r="K88" t="s">
        <v>1535</v>
      </c>
      <c r="L88" t="s">
        <v>1535</v>
      </c>
      <c r="M88" t="s">
        <v>1535</v>
      </c>
      <c r="N88" t="s">
        <v>1630</v>
      </c>
      <c r="O88" t="s">
        <v>1630</v>
      </c>
      <c r="P88" t="s">
        <v>1473</v>
      </c>
      <c r="T88" t="s">
        <v>1127</v>
      </c>
      <c r="U88" t="s">
        <v>1127</v>
      </c>
      <c r="V88" t="s">
        <v>1127</v>
      </c>
      <c r="W88" t="s">
        <v>1127</v>
      </c>
      <c r="X88" t="s">
        <v>1128</v>
      </c>
      <c r="AB88" t="s">
        <v>1454</v>
      </c>
    </row>
    <row r="89" spans="1:28" ht="15" hidden="1">
      <c r="A89" t="s">
        <v>2146</v>
      </c>
      <c r="B89" t="s">
        <v>801</v>
      </c>
      <c r="D89" t="s">
        <v>1778</v>
      </c>
      <c r="E89" t="s">
        <v>1510</v>
      </c>
      <c r="F89" t="s">
        <v>1535</v>
      </c>
      <c r="G89" t="s">
        <v>1685</v>
      </c>
      <c r="H89" t="s">
        <v>1524</v>
      </c>
      <c r="I89" t="s">
        <v>1683</v>
      </c>
      <c r="J89" t="s">
        <v>1687</v>
      </c>
      <c r="K89" t="s">
        <v>1535</v>
      </c>
      <c r="L89" t="s">
        <v>1535</v>
      </c>
      <c r="M89" t="s">
        <v>1535</v>
      </c>
      <c r="N89" t="s">
        <v>1673</v>
      </c>
      <c r="O89" t="s">
        <v>1673</v>
      </c>
      <c r="P89" t="s">
        <v>1473</v>
      </c>
      <c r="T89" t="s">
        <v>1127</v>
      </c>
      <c r="U89" t="s">
        <v>1127</v>
      </c>
      <c r="V89" t="s">
        <v>1127</v>
      </c>
      <c r="W89" t="s">
        <v>1127</v>
      </c>
      <c r="X89" t="s">
        <v>1128</v>
      </c>
      <c r="AB89" t="s">
        <v>1454</v>
      </c>
    </row>
    <row r="90" spans="1:28" ht="15" hidden="1">
      <c r="A90" t="s">
        <v>2146</v>
      </c>
      <c r="B90" t="s">
        <v>795</v>
      </c>
      <c r="D90" t="s">
        <v>1775</v>
      </c>
      <c r="E90" t="s">
        <v>1709</v>
      </c>
      <c r="F90" t="s">
        <v>1535</v>
      </c>
      <c r="G90" t="s">
        <v>1575</v>
      </c>
      <c r="H90" t="s">
        <v>1524</v>
      </c>
      <c r="I90" t="s">
        <v>1683</v>
      </c>
      <c r="J90" t="s">
        <v>1687</v>
      </c>
      <c r="K90" t="s">
        <v>1535</v>
      </c>
      <c r="L90" t="s">
        <v>1535</v>
      </c>
      <c r="M90" t="s">
        <v>1535</v>
      </c>
      <c r="N90" t="s">
        <v>1686</v>
      </c>
      <c r="O90" t="s">
        <v>1686</v>
      </c>
      <c r="P90" t="s">
        <v>1473</v>
      </c>
      <c r="T90" t="s">
        <v>1127</v>
      </c>
      <c r="U90" t="s">
        <v>1127</v>
      </c>
      <c r="V90" t="s">
        <v>1127</v>
      </c>
      <c r="W90" t="s">
        <v>1127</v>
      </c>
      <c r="X90" t="s">
        <v>1128</v>
      </c>
      <c r="AB90" t="s">
        <v>1454</v>
      </c>
    </row>
    <row r="91" spans="1:28" ht="15" hidden="1">
      <c r="A91" t="s">
        <v>2146</v>
      </c>
      <c r="B91" t="s">
        <v>795</v>
      </c>
      <c r="D91" t="s">
        <v>1782</v>
      </c>
      <c r="E91" t="s">
        <v>1544</v>
      </c>
      <c r="F91" t="s">
        <v>1535</v>
      </c>
      <c r="G91" t="s">
        <v>1682</v>
      </c>
      <c r="H91" t="s">
        <v>1524</v>
      </c>
      <c r="I91" t="s">
        <v>1683</v>
      </c>
      <c r="J91" t="s">
        <v>1687</v>
      </c>
      <c r="K91" t="s">
        <v>1535</v>
      </c>
      <c r="L91" t="s">
        <v>1535</v>
      </c>
      <c r="M91" t="s">
        <v>1535</v>
      </c>
      <c r="N91" t="s">
        <v>1599</v>
      </c>
      <c r="O91" t="s">
        <v>1599</v>
      </c>
      <c r="P91" t="s">
        <v>1473</v>
      </c>
      <c r="T91" t="s">
        <v>1127</v>
      </c>
      <c r="U91" t="s">
        <v>1127</v>
      </c>
      <c r="V91" t="s">
        <v>1127</v>
      </c>
      <c r="W91" t="s">
        <v>1127</v>
      </c>
      <c r="X91" t="s">
        <v>1128</v>
      </c>
      <c r="AB91" t="s">
        <v>1454</v>
      </c>
    </row>
    <row r="92" spans="1:28" ht="15" hidden="1">
      <c r="A92" t="s">
        <v>2146</v>
      </c>
      <c r="B92" t="s">
        <v>795</v>
      </c>
      <c r="D92" t="s">
        <v>1783</v>
      </c>
      <c r="E92" t="s">
        <v>1670</v>
      </c>
      <c r="F92" t="s">
        <v>1535</v>
      </c>
      <c r="G92" t="s">
        <v>1682</v>
      </c>
      <c r="H92" t="s">
        <v>1524</v>
      </c>
      <c r="I92" t="s">
        <v>1683</v>
      </c>
      <c r="J92" t="s">
        <v>1687</v>
      </c>
      <c r="K92" t="s">
        <v>1535</v>
      </c>
      <c r="L92" t="s">
        <v>1535</v>
      </c>
      <c r="M92" t="s">
        <v>1535</v>
      </c>
      <c r="N92" t="s">
        <v>1697</v>
      </c>
      <c r="O92" t="s">
        <v>1697</v>
      </c>
      <c r="P92" t="s">
        <v>1473</v>
      </c>
      <c r="T92" t="s">
        <v>1127</v>
      </c>
      <c r="U92" t="s">
        <v>1127</v>
      </c>
      <c r="V92" t="s">
        <v>1127</v>
      </c>
      <c r="W92" t="s">
        <v>1127</v>
      </c>
      <c r="X92" t="s">
        <v>1128</v>
      </c>
      <c r="AB92" t="s">
        <v>1454</v>
      </c>
    </row>
    <row r="93" spans="1:28" ht="15" hidden="1">
      <c r="A93" t="s">
        <v>2146</v>
      </c>
      <c r="B93" t="s">
        <v>795</v>
      </c>
      <c r="D93" t="s">
        <v>1784</v>
      </c>
      <c r="E93" t="s">
        <v>1476</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ht="15" hidden="1">
      <c r="A94" t="s">
        <v>2146</v>
      </c>
      <c r="B94" t="s">
        <v>795</v>
      </c>
      <c r="D94" t="s">
        <v>1785</v>
      </c>
      <c r="E94" t="s">
        <v>1555</v>
      </c>
      <c r="F94" t="s">
        <v>1535</v>
      </c>
      <c r="G94" t="s">
        <v>1682</v>
      </c>
      <c r="H94" t="s">
        <v>1524</v>
      </c>
      <c r="I94" t="s">
        <v>1683</v>
      </c>
      <c r="J94" t="s">
        <v>1687</v>
      </c>
      <c r="K94" t="s">
        <v>1535</v>
      </c>
      <c r="L94" t="s">
        <v>1535</v>
      </c>
      <c r="M94" t="s">
        <v>1535</v>
      </c>
      <c r="N94" t="s">
        <v>1568</v>
      </c>
      <c r="O94" t="s">
        <v>1568</v>
      </c>
      <c r="P94" t="s">
        <v>1473</v>
      </c>
      <c r="T94" t="s">
        <v>1127</v>
      </c>
      <c r="U94" t="s">
        <v>1127</v>
      </c>
      <c r="V94" t="s">
        <v>1127</v>
      </c>
      <c r="W94" t="s">
        <v>1127</v>
      </c>
      <c r="X94" t="s">
        <v>1128</v>
      </c>
      <c r="AB94" t="s">
        <v>1454</v>
      </c>
    </row>
    <row r="95" spans="1:28" ht="15" hidden="1">
      <c r="A95" t="s">
        <v>2146</v>
      </c>
      <c r="B95" t="s">
        <v>795</v>
      </c>
      <c r="D95" t="s">
        <v>1777</v>
      </c>
      <c r="E95" t="s">
        <v>1485</v>
      </c>
      <c r="F95" t="s">
        <v>1535</v>
      </c>
      <c r="G95" t="s">
        <v>1529</v>
      </c>
      <c r="H95" t="s">
        <v>1524</v>
      </c>
      <c r="I95" t="s">
        <v>1683</v>
      </c>
      <c r="J95" t="s">
        <v>1687</v>
      </c>
      <c r="K95" t="s">
        <v>1535</v>
      </c>
      <c r="L95" t="s">
        <v>1535</v>
      </c>
      <c r="M95" t="s">
        <v>1535</v>
      </c>
      <c r="N95" t="s">
        <v>1630</v>
      </c>
      <c r="O95" t="s">
        <v>1630</v>
      </c>
      <c r="P95" t="s">
        <v>1473</v>
      </c>
      <c r="T95" t="s">
        <v>1127</v>
      </c>
      <c r="U95" t="s">
        <v>1127</v>
      </c>
      <c r="V95" t="s">
        <v>1127</v>
      </c>
      <c r="W95" t="s">
        <v>1127</v>
      </c>
      <c r="X95" t="s">
        <v>1128</v>
      </c>
      <c r="AB95" t="s">
        <v>1454</v>
      </c>
    </row>
    <row r="96" spans="1:28" ht="15" hidden="1">
      <c r="A96" t="s">
        <v>2146</v>
      </c>
      <c r="B96" t="s">
        <v>795</v>
      </c>
      <c r="D96" t="s">
        <v>1778</v>
      </c>
      <c r="E96" t="s">
        <v>1511</v>
      </c>
      <c r="F96" t="s">
        <v>1535</v>
      </c>
      <c r="G96" t="s">
        <v>1685</v>
      </c>
      <c r="H96" t="s">
        <v>1524</v>
      </c>
      <c r="I96" t="s">
        <v>1683</v>
      </c>
      <c r="J96" t="s">
        <v>1687</v>
      </c>
      <c r="K96" t="s">
        <v>1535</v>
      </c>
      <c r="L96" t="s">
        <v>1535</v>
      </c>
      <c r="M96" t="s">
        <v>1535</v>
      </c>
      <c r="N96" t="s">
        <v>1673</v>
      </c>
      <c r="O96" t="s">
        <v>1673</v>
      </c>
      <c r="P96" t="s">
        <v>1473</v>
      </c>
      <c r="T96" t="s">
        <v>1127</v>
      </c>
      <c r="U96" t="s">
        <v>1127</v>
      </c>
      <c r="V96" t="s">
        <v>1127</v>
      </c>
      <c r="W96" t="s">
        <v>1127</v>
      </c>
      <c r="X96" t="s">
        <v>1128</v>
      </c>
      <c r="AB96" t="s">
        <v>1454</v>
      </c>
    </row>
    <row r="97" spans="1:28" ht="15" hidden="1">
      <c r="A97" t="s">
        <v>2146</v>
      </c>
      <c r="B97" t="s">
        <v>769</v>
      </c>
      <c r="D97" t="s">
        <v>1775</v>
      </c>
      <c r="E97" t="s">
        <v>1543</v>
      </c>
      <c r="F97" t="s">
        <v>1480</v>
      </c>
      <c r="G97" t="s">
        <v>1706</v>
      </c>
      <c r="H97" t="s">
        <v>1524</v>
      </c>
      <c r="I97" t="s">
        <v>1683</v>
      </c>
      <c r="J97" t="s">
        <v>1687</v>
      </c>
      <c r="K97" t="s">
        <v>1480</v>
      </c>
      <c r="L97" t="s">
        <v>1480</v>
      </c>
      <c r="M97" t="s">
        <v>1480</v>
      </c>
      <c r="N97" t="s">
        <v>1686</v>
      </c>
      <c r="O97" t="s">
        <v>1686</v>
      </c>
      <c r="P97" t="s">
        <v>1473</v>
      </c>
      <c r="T97" t="s">
        <v>1127</v>
      </c>
      <c r="U97" t="s">
        <v>1127</v>
      </c>
      <c r="V97" t="s">
        <v>1127</v>
      </c>
      <c r="W97" t="s">
        <v>1127</v>
      </c>
      <c r="X97" t="s">
        <v>1128</v>
      </c>
      <c r="AB97" t="s">
        <v>1454</v>
      </c>
    </row>
    <row r="98" spans="1:28" ht="15" hidden="1">
      <c r="A98" t="s">
        <v>2146</v>
      </c>
      <c r="B98" t="s">
        <v>769</v>
      </c>
      <c r="D98" t="s">
        <v>1782</v>
      </c>
      <c r="E98" t="s">
        <v>1543</v>
      </c>
      <c r="F98" t="s">
        <v>1480</v>
      </c>
      <c r="G98" t="s">
        <v>1567</v>
      </c>
      <c r="H98" t="s">
        <v>1524</v>
      </c>
      <c r="I98" t="s">
        <v>1683</v>
      </c>
      <c r="J98" t="s">
        <v>1687</v>
      </c>
      <c r="K98" t="s">
        <v>1480</v>
      </c>
      <c r="L98" t="s">
        <v>1480</v>
      </c>
      <c r="M98" t="s">
        <v>1480</v>
      </c>
      <c r="N98" t="s">
        <v>1599</v>
      </c>
      <c r="O98" t="s">
        <v>1599</v>
      </c>
      <c r="P98" t="s">
        <v>1473</v>
      </c>
      <c r="T98" t="s">
        <v>1127</v>
      </c>
      <c r="U98" t="s">
        <v>1127</v>
      </c>
      <c r="V98" t="s">
        <v>1127</v>
      </c>
      <c r="W98" t="s">
        <v>1127</v>
      </c>
      <c r="X98" t="s">
        <v>1128</v>
      </c>
      <c r="AB98" t="s">
        <v>1454</v>
      </c>
    </row>
    <row r="99" spans="1:28" ht="15" hidden="1">
      <c r="A99" t="s">
        <v>2146</v>
      </c>
      <c r="B99" t="s">
        <v>769</v>
      </c>
      <c r="D99" t="s">
        <v>1783</v>
      </c>
      <c r="E99" t="s">
        <v>1543</v>
      </c>
      <c r="F99" t="s">
        <v>1480</v>
      </c>
      <c r="G99" t="s">
        <v>1567</v>
      </c>
      <c r="H99" t="s">
        <v>1524</v>
      </c>
      <c r="I99" t="s">
        <v>1683</v>
      </c>
      <c r="J99" t="s">
        <v>1687</v>
      </c>
      <c r="K99" t="s">
        <v>1480</v>
      </c>
      <c r="L99" t="s">
        <v>1480</v>
      </c>
      <c r="M99" t="s">
        <v>1480</v>
      </c>
      <c r="N99" t="s">
        <v>1697</v>
      </c>
      <c r="O99" t="s">
        <v>1697</v>
      </c>
      <c r="P99" t="s">
        <v>1473</v>
      </c>
      <c r="T99" t="s">
        <v>1127</v>
      </c>
      <c r="U99" t="s">
        <v>1127</v>
      </c>
      <c r="V99" t="s">
        <v>1127</v>
      </c>
      <c r="W99" t="s">
        <v>1127</v>
      </c>
      <c r="X99" t="s">
        <v>1128</v>
      </c>
      <c r="AB99" t="s">
        <v>1454</v>
      </c>
    </row>
    <row r="100" spans="1:28" ht="15" hidden="1">
      <c r="A100" t="s">
        <v>2146</v>
      </c>
      <c r="B100" t="s">
        <v>769</v>
      </c>
      <c r="D100" t="s">
        <v>1807</v>
      </c>
      <c r="E100" t="s">
        <v>1608</v>
      </c>
      <c r="F100" t="s">
        <v>1480</v>
      </c>
      <c r="G100" t="s">
        <v>1567</v>
      </c>
      <c r="H100" t="s">
        <v>1524</v>
      </c>
      <c r="I100" t="s">
        <v>1683</v>
      </c>
      <c r="J100" t="s">
        <v>1687</v>
      </c>
      <c r="K100" t="s">
        <v>1480</v>
      </c>
      <c r="L100" t="s">
        <v>1480</v>
      </c>
      <c r="M100" t="s">
        <v>1480</v>
      </c>
      <c r="N100" t="s">
        <v>1568</v>
      </c>
      <c r="O100" t="s">
        <v>1568</v>
      </c>
      <c r="P100" t="s">
        <v>1473</v>
      </c>
      <c r="T100" t="s">
        <v>1127</v>
      </c>
      <c r="U100" t="s">
        <v>1127</v>
      </c>
      <c r="V100" t="s">
        <v>1127</v>
      </c>
      <c r="W100" t="s">
        <v>1127</v>
      </c>
      <c r="X100" t="s">
        <v>1128</v>
      </c>
      <c r="AB100" t="s">
        <v>1454</v>
      </c>
    </row>
    <row r="101" spans="1:28" ht="15" hidden="1">
      <c r="A101" t="s">
        <v>2146</v>
      </c>
      <c r="B101" t="s">
        <v>769</v>
      </c>
      <c r="D101" t="s">
        <v>1777</v>
      </c>
      <c r="E101" t="s">
        <v>1608</v>
      </c>
      <c r="F101" t="s">
        <v>1480</v>
      </c>
      <c r="G101" t="s">
        <v>1529</v>
      </c>
      <c r="H101" t="s">
        <v>1524</v>
      </c>
      <c r="I101" t="s">
        <v>1683</v>
      </c>
      <c r="J101" t="s">
        <v>1687</v>
      </c>
      <c r="K101" t="s">
        <v>1480</v>
      </c>
      <c r="L101" t="s">
        <v>1480</v>
      </c>
      <c r="M101" t="s">
        <v>1480</v>
      </c>
      <c r="N101" t="s">
        <v>1630</v>
      </c>
      <c r="O101" t="s">
        <v>1630</v>
      </c>
      <c r="P101" t="s">
        <v>1473</v>
      </c>
      <c r="T101" t="s">
        <v>1127</v>
      </c>
      <c r="U101" t="s">
        <v>1127</v>
      </c>
      <c r="V101" t="s">
        <v>1127</v>
      </c>
      <c r="W101" t="s">
        <v>1127</v>
      </c>
      <c r="X101" t="s">
        <v>1128</v>
      </c>
      <c r="AB101" t="s">
        <v>1454</v>
      </c>
    </row>
    <row r="102" spans="1:28" ht="15" hidden="1">
      <c r="A102" t="s">
        <v>2146</v>
      </c>
      <c r="B102" t="s">
        <v>769</v>
      </c>
      <c r="D102" t="s">
        <v>1778</v>
      </c>
      <c r="E102" t="s">
        <v>1608</v>
      </c>
      <c r="F102" t="s">
        <v>1480</v>
      </c>
      <c r="G102" t="s">
        <v>1702</v>
      </c>
      <c r="H102" t="s">
        <v>1524</v>
      </c>
      <c r="I102" t="s">
        <v>1683</v>
      </c>
      <c r="J102" t="s">
        <v>1687</v>
      </c>
      <c r="K102" t="s">
        <v>1480</v>
      </c>
      <c r="L102" t="s">
        <v>1480</v>
      </c>
      <c r="M102" t="s">
        <v>1480</v>
      </c>
      <c r="N102" t="s">
        <v>1673</v>
      </c>
      <c r="O102" t="s">
        <v>1673</v>
      </c>
      <c r="P102" t="s">
        <v>1473</v>
      </c>
      <c r="T102" t="s">
        <v>1127</v>
      </c>
      <c r="U102" t="s">
        <v>1127</v>
      </c>
      <c r="V102" t="s">
        <v>1127</v>
      </c>
      <c r="W102" t="s">
        <v>1127</v>
      </c>
      <c r="X102" t="s">
        <v>1128</v>
      </c>
      <c r="AB102" t="s">
        <v>1454</v>
      </c>
    </row>
    <row r="103" spans="1:28" ht="15" hidden="1">
      <c r="A103" t="s">
        <v>2146</v>
      </c>
      <c r="C103" t="s">
        <v>1724</v>
      </c>
      <c r="D103" t="s">
        <v>790</v>
      </c>
      <c r="E103" t="s">
        <v>1559</v>
      </c>
      <c r="F103" t="s">
        <v>1559</v>
      </c>
      <c r="G103" t="s">
        <v>1559</v>
      </c>
      <c r="H103" t="s">
        <v>1506</v>
      </c>
      <c r="I103" t="s">
        <v>1506</v>
      </c>
      <c r="J103" t="s">
        <v>1506</v>
      </c>
    </row>
    <row r="104" spans="1:28" ht="15" hidden="1">
      <c r="A104" t="s">
        <v>2144</v>
      </c>
      <c r="B104" t="s">
        <v>797</v>
      </c>
      <c r="D104" t="s">
        <v>1775</v>
      </c>
      <c r="E104" t="s">
        <v>1601</v>
      </c>
      <c r="F104" t="s">
        <v>1535</v>
      </c>
      <c r="G104" t="s">
        <v>1624</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ht="15" hidden="1">
      <c r="A105" t="s">
        <v>2144</v>
      </c>
      <c r="B105" t="s">
        <v>797</v>
      </c>
      <c r="D105" t="s">
        <v>1780</v>
      </c>
      <c r="E105" t="s">
        <v>1561</v>
      </c>
      <c r="F105" t="s">
        <v>1535</v>
      </c>
      <c r="G105" t="s">
        <v>1539</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ht="15" hidden="1">
      <c r="A106" t="s">
        <v>2144</v>
      </c>
      <c r="B106" t="s">
        <v>797</v>
      </c>
      <c r="D106" t="s">
        <v>1798</v>
      </c>
      <c r="E106" t="s">
        <v>1546</v>
      </c>
      <c r="F106" t="s">
        <v>1535</v>
      </c>
      <c r="G106" t="s">
        <v>1451</v>
      </c>
      <c r="H106" t="s">
        <v>1524</v>
      </c>
      <c r="I106" t="s">
        <v>1683</v>
      </c>
      <c r="J106" t="s">
        <v>1687</v>
      </c>
      <c r="K106" t="s">
        <v>1535</v>
      </c>
      <c r="L106" t="s">
        <v>1535</v>
      </c>
      <c r="M106" t="s">
        <v>1535</v>
      </c>
      <c r="N106" t="s">
        <v>1522</v>
      </c>
      <c r="O106" t="s">
        <v>1522</v>
      </c>
      <c r="P106" t="s">
        <v>1473</v>
      </c>
      <c r="T106" t="s">
        <v>1127</v>
      </c>
      <c r="U106" t="s">
        <v>1127</v>
      </c>
      <c r="V106" t="s">
        <v>1127</v>
      </c>
      <c r="W106" t="s">
        <v>1127</v>
      </c>
      <c r="X106" t="s">
        <v>1128</v>
      </c>
      <c r="AB106" t="s">
        <v>1454</v>
      </c>
    </row>
    <row r="107" spans="1:28" ht="15" hidden="1">
      <c r="A107" t="s">
        <v>2144</v>
      </c>
      <c r="B107" t="s">
        <v>797</v>
      </c>
      <c r="D107" t="s">
        <v>1786</v>
      </c>
      <c r="E107" t="s">
        <v>1661</v>
      </c>
      <c r="F107" t="s">
        <v>1535</v>
      </c>
      <c r="G107" t="s">
        <v>1508</v>
      </c>
      <c r="H107" t="s">
        <v>1524</v>
      </c>
      <c r="I107" t="s">
        <v>1683</v>
      </c>
      <c r="J107" t="s">
        <v>1687</v>
      </c>
      <c r="K107" t="s">
        <v>1535</v>
      </c>
      <c r="L107" t="s">
        <v>1535</v>
      </c>
      <c r="M107" t="s">
        <v>1535</v>
      </c>
      <c r="N107" t="s">
        <v>1513</v>
      </c>
      <c r="O107" t="s">
        <v>1513</v>
      </c>
      <c r="P107" t="s">
        <v>1473</v>
      </c>
      <c r="T107" t="s">
        <v>1127</v>
      </c>
      <c r="U107" t="s">
        <v>1127</v>
      </c>
      <c r="V107" t="s">
        <v>1127</v>
      </c>
      <c r="W107" t="s">
        <v>1127</v>
      </c>
      <c r="X107" t="s">
        <v>1128</v>
      </c>
      <c r="AB107" t="s">
        <v>1454</v>
      </c>
    </row>
    <row r="108" spans="1:28" ht="15" hidden="1">
      <c r="A108" t="s">
        <v>2144</v>
      </c>
      <c r="B108" t="s">
        <v>797</v>
      </c>
      <c r="D108" t="s">
        <v>1781</v>
      </c>
      <c r="E108" t="s">
        <v>1518</v>
      </c>
      <c r="F108" t="s">
        <v>1535</v>
      </c>
      <c r="G108" t="s">
        <v>1705</v>
      </c>
      <c r="H108" t="s">
        <v>1524</v>
      </c>
      <c r="I108" t="s">
        <v>1683</v>
      </c>
      <c r="J108" t="s">
        <v>1687</v>
      </c>
      <c r="K108" t="s">
        <v>1535</v>
      </c>
      <c r="L108" t="s">
        <v>1535</v>
      </c>
      <c r="M108" t="s">
        <v>1535</v>
      </c>
      <c r="N108" t="s">
        <v>1654</v>
      </c>
      <c r="O108" t="s">
        <v>1654</v>
      </c>
      <c r="P108" t="s">
        <v>1473</v>
      </c>
      <c r="T108" t="s">
        <v>1127</v>
      </c>
      <c r="U108" t="s">
        <v>1127</v>
      </c>
      <c r="V108" t="s">
        <v>1127</v>
      </c>
      <c r="W108" t="s">
        <v>1127</v>
      </c>
      <c r="X108" t="s">
        <v>1128</v>
      </c>
      <c r="AB108" t="s">
        <v>1454</v>
      </c>
    </row>
    <row r="109" spans="1:28" ht="15" hidden="1">
      <c r="A109" t="s">
        <v>2144</v>
      </c>
      <c r="B109" t="s">
        <v>797</v>
      </c>
      <c r="D109" t="s">
        <v>1781</v>
      </c>
      <c r="E109" t="s">
        <v>1621</v>
      </c>
      <c r="F109" t="s">
        <v>1535</v>
      </c>
      <c r="G109" t="s">
        <v>1660</v>
      </c>
      <c r="H109" t="s">
        <v>1524</v>
      </c>
      <c r="I109" t="s">
        <v>1683</v>
      </c>
      <c r="J109" t="s">
        <v>1687</v>
      </c>
      <c r="K109" t="s">
        <v>1535</v>
      </c>
      <c r="L109" t="s">
        <v>1535</v>
      </c>
      <c r="M109" t="s">
        <v>1535</v>
      </c>
      <c r="N109" t="s">
        <v>1664</v>
      </c>
      <c r="O109" t="s">
        <v>1664</v>
      </c>
      <c r="P109" t="s">
        <v>1473</v>
      </c>
      <c r="T109" t="s">
        <v>1127</v>
      </c>
      <c r="U109" t="s">
        <v>1127</v>
      </c>
      <c r="V109" t="s">
        <v>1127</v>
      </c>
      <c r="W109" t="s">
        <v>1127</v>
      </c>
      <c r="X109" t="s">
        <v>1128</v>
      </c>
      <c r="AB109" t="s">
        <v>1454</v>
      </c>
    </row>
    <row r="110" spans="1:28" ht="15" hidden="1">
      <c r="A110" t="s">
        <v>2144</v>
      </c>
      <c r="B110" t="s">
        <v>797</v>
      </c>
      <c r="D110" t="s">
        <v>1797</v>
      </c>
      <c r="E110" t="s">
        <v>1499</v>
      </c>
      <c r="F110" t="s">
        <v>1535</v>
      </c>
      <c r="G110" t="s">
        <v>1477</v>
      </c>
      <c r="H110" t="s">
        <v>1524</v>
      </c>
      <c r="I110" t="s">
        <v>1683</v>
      </c>
      <c r="J110" t="s">
        <v>1687</v>
      </c>
      <c r="K110" t="s">
        <v>1535</v>
      </c>
      <c r="L110" t="s">
        <v>1535</v>
      </c>
      <c r="M110" t="s">
        <v>1535</v>
      </c>
      <c r="N110" t="s">
        <v>1607</v>
      </c>
      <c r="O110" t="s">
        <v>1607</v>
      </c>
      <c r="P110" t="s">
        <v>1473</v>
      </c>
      <c r="T110" t="s">
        <v>1127</v>
      </c>
      <c r="U110" t="s">
        <v>1127</v>
      </c>
      <c r="V110" t="s">
        <v>1127</v>
      </c>
      <c r="W110" t="s">
        <v>1127</v>
      </c>
      <c r="X110" t="s">
        <v>1128</v>
      </c>
      <c r="AB110" t="s">
        <v>1454</v>
      </c>
    </row>
    <row r="111" spans="1:28" ht="15" hidden="1">
      <c r="A111" t="s">
        <v>2144</v>
      </c>
      <c r="B111" t="s">
        <v>797</v>
      </c>
      <c r="D111" t="s">
        <v>1793</v>
      </c>
      <c r="E111" t="s">
        <v>1598</v>
      </c>
      <c r="F111" t="s">
        <v>1535</v>
      </c>
      <c r="G111" t="s">
        <v>1515</v>
      </c>
      <c r="H111" t="s">
        <v>1524</v>
      </c>
      <c r="I111" t="s">
        <v>1683</v>
      </c>
      <c r="J111" t="s">
        <v>1687</v>
      </c>
      <c r="K111" t="s">
        <v>1535</v>
      </c>
      <c r="L111" t="s">
        <v>1535</v>
      </c>
      <c r="M111" t="s">
        <v>1535</v>
      </c>
      <c r="N111" t="s">
        <v>1564</v>
      </c>
      <c r="O111" t="s">
        <v>1564</v>
      </c>
      <c r="P111" t="s">
        <v>1473</v>
      </c>
      <c r="T111" t="s">
        <v>1127</v>
      </c>
      <c r="U111" t="s">
        <v>1127</v>
      </c>
      <c r="V111" t="s">
        <v>1127</v>
      </c>
      <c r="W111" t="s">
        <v>1127</v>
      </c>
      <c r="X111" t="s">
        <v>1128</v>
      </c>
      <c r="AB111" t="s">
        <v>1454</v>
      </c>
    </row>
    <row r="112" spans="1:28" ht="15" hidden="1">
      <c r="A112" t="s">
        <v>2144</v>
      </c>
      <c r="B112" t="s">
        <v>797</v>
      </c>
      <c r="D112" t="s">
        <v>1794</v>
      </c>
      <c r="E112" t="s">
        <v>1471</v>
      </c>
      <c r="F112" t="s">
        <v>1535</v>
      </c>
      <c r="G112" t="s">
        <v>1637</v>
      </c>
      <c r="H112" t="s">
        <v>1524</v>
      </c>
      <c r="I112" t="s">
        <v>1683</v>
      </c>
      <c r="J112" t="s">
        <v>1687</v>
      </c>
      <c r="K112" t="s">
        <v>1535</v>
      </c>
      <c r="L112" t="s">
        <v>1535</v>
      </c>
      <c r="M112" t="s">
        <v>1535</v>
      </c>
      <c r="N112" t="s">
        <v>1540</v>
      </c>
      <c r="O112" t="s">
        <v>1540</v>
      </c>
      <c r="P112" t="s">
        <v>1473</v>
      </c>
      <c r="T112" t="s">
        <v>1127</v>
      </c>
      <c r="U112" t="s">
        <v>1127</v>
      </c>
      <c r="V112" t="s">
        <v>1127</v>
      </c>
      <c r="W112" t="s">
        <v>1127</v>
      </c>
      <c r="X112" t="s">
        <v>1128</v>
      </c>
      <c r="AB112" t="s">
        <v>1454</v>
      </c>
    </row>
    <row r="113" spans="1:28" ht="15" hidden="1">
      <c r="A113" t="s">
        <v>2144</v>
      </c>
      <c r="B113" t="s">
        <v>797</v>
      </c>
      <c r="D113" t="s">
        <v>1795</v>
      </c>
      <c r="E113" t="s">
        <v>1495</v>
      </c>
      <c r="F113" t="s">
        <v>1535</v>
      </c>
      <c r="G113" t="s">
        <v>1719</v>
      </c>
      <c r="H113" t="s">
        <v>1524</v>
      </c>
      <c r="I113" t="s">
        <v>1683</v>
      </c>
      <c r="J113" t="s">
        <v>1687</v>
      </c>
      <c r="K113" t="s">
        <v>1535</v>
      </c>
      <c r="L113" t="s">
        <v>1535</v>
      </c>
      <c r="M113" t="s">
        <v>1535</v>
      </c>
      <c r="N113" t="s">
        <v>1500</v>
      </c>
      <c r="O113" t="s">
        <v>1500</v>
      </c>
      <c r="P113" t="s">
        <v>1473</v>
      </c>
      <c r="T113" t="s">
        <v>1127</v>
      </c>
      <c r="U113" t="s">
        <v>1127</v>
      </c>
      <c r="V113" t="s">
        <v>1127</v>
      </c>
      <c r="W113" t="s">
        <v>1127</v>
      </c>
      <c r="X113" t="s">
        <v>1128</v>
      </c>
      <c r="AB113" t="s">
        <v>1454</v>
      </c>
    </row>
    <row r="114" spans="1:28" ht="15" hidden="1">
      <c r="A114" t="s">
        <v>2144</v>
      </c>
      <c r="B114" t="s">
        <v>797</v>
      </c>
      <c r="D114" t="s">
        <v>1788</v>
      </c>
      <c r="E114" t="s">
        <v>1614</v>
      </c>
      <c r="F114" t="s">
        <v>1535</v>
      </c>
      <c r="G114" t="s">
        <v>1483</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ht="15" hidden="1">
      <c r="A115" t="s">
        <v>2144</v>
      </c>
      <c r="B115" t="s">
        <v>797</v>
      </c>
      <c r="D115" t="s">
        <v>1789</v>
      </c>
      <c r="E115" t="s">
        <v>1614</v>
      </c>
      <c r="F115" t="s">
        <v>1535</v>
      </c>
      <c r="G115" t="s">
        <v>1591</v>
      </c>
      <c r="H115" t="s">
        <v>1524</v>
      </c>
      <c r="I115" t="s">
        <v>1683</v>
      </c>
      <c r="J115" t="s">
        <v>1687</v>
      </c>
      <c r="K115" t="s">
        <v>1535</v>
      </c>
      <c r="L115" t="s">
        <v>1535</v>
      </c>
      <c r="M115" t="s">
        <v>1535</v>
      </c>
      <c r="N115" t="s">
        <v>1722</v>
      </c>
      <c r="O115" t="s">
        <v>1722</v>
      </c>
      <c r="P115" t="s">
        <v>1473</v>
      </c>
      <c r="T115" t="s">
        <v>1127</v>
      </c>
      <c r="U115" t="s">
        <v>1127</v>
      </c>
      <c r="V115" t="s">
        <v>1127</v>
      </c>
      <c r="W115" t="s">
        <v>1127</v>
      </c>
      <c r="X115" t="s">
        <v>1128</v>
      </c>
      <c r="AB115" t="s">
        <v>1454</v>
      </c>
    </row>
    <row r="116" spans="1:28" ht="15" hidden="1">
      <c r="A116" t="s">
        <v>2144</v>
      </c>
      <c r="B116" t="s">
        <v>797</v>
      </c>
      <c r="D116" t="s">
        <v>1791</v>
      </c>
      <c r="E116" t="s">
        <v>1557</v>
      </c>
      <c r="F116" t="s">
        <v>1535</v>
      </c>
      <c r="G116" t="s">
        <v>1486</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ht="15" hidden="1">
      <c r="A117" t="s">
        <v>2144</v>
      </c>
      <c r="B117" t="s">
        <v>797</v>
      </c>
      <c r="D117" t="s">
        <v>1792</v>
      </c>
      <c r="E117" t="s">
        <v>1459</v>
      </c>
      <c r="F117" t="s">
        <v>1535</v>
      </c>
      <c r="G117" t="s">
        <v>1464</v>
      </c>
      <c r="H117" t="s">
        <v>1524</v>
      </c>
      <c r="I117" t="s">
        <v>1683</v>
      </c>
      <c r="J117" t="s">
        <v>1687</v>
      </c>
      <c r="K117" t="s">
        <v>1535</v>
      </c>
      <c r="L117" t="s">
        <v>1535</v>
      </c>
      <c r="M117" t="s">
        <v>1535</v>
      </c>
      <c r="N117" t="s">
        <v>1520</v>
      </c>
      <c r="O117" t="s">
        <v>1520</v>
      </c>
      <c r="P117" t="s">
        <v>1473</v>
      </c>
      <c r="T117" t="s">
        <v>1127</v>
      </c>
      <c r="U117" t="s">
        <v>1127</v>
      </c>
      <c r="V117" t="s">
        <v>1127</v>
      </c>
      <c r="W117" t="s">
        <v>1127</v>
      </c>
      <c r="X117" t="s">
        <v>1128</v>
      </c>
      <c r="AB117" t="s">
        <v>1454</v>
      </c>
    </row>
    <row r="118" spans="1:28" ht="15" hidden="1">
      <c r="A118" t="s">
        <v>2144</v>
      </c>
      <c r="B118" t="s">
        <v>797</v>
      </c>
      <c r="D118" t="s">
        <v>1801</v>
      </c>
      <c r="E118" t="s">
        <v>1703</v>
      </c>
      <c r="F118" t="s">
        <v>1535</v>
      </c>
      <c r="G118" t="s">
        <v>1479</v>
      </c>
      <c r="H118" t="s">
        <v>1524</v>
      </c>
      <c r="I118" t="s">
        <v>1683</v>
      </c>
      <c r="J118" t="s">
        <v>1687</v>
      </c>
      <c r="K118" t="s">
        <v>1535</v>
      </c>
      <c r="L118" t="s">
        <v>1535</v>
      </c>
      <c r="M118" t="s">
        <v>1535</v>
      </c>
      <c r="N118" t="s">
        <v>1457</v>
      </c>
      <c r="O118" t="s">
        <v>1457</v>
      </c>
      <c r="P118" t="s">
        <v>1473</v>
      </c>
      <c r="T118" t="s">
        <v>1127</v>
      </c>
      <c r="U118" t="s">
        <v>1127</v>
      </c>
      <c r="V118" t="s">
        <v>1127</v>
      </c>
      <c r="W118" t="s">
        <v>1127</v>
      </c>
      <c r="X118" t="s">
        <v>1128</v>
      </c>
      <c r="AB118" t="s">
        <v>1454</v>
      </c>
    </row>
    <row r="119" spans="1:28" ht="15" hidden="1">
      <c r="A119" t="s">
        <v>2144</v>
      </c>
      <c r="B119" t="s">
        <v>797</v>
      </c>
      <c r="D119" t="s">
        <v>1779</v>
      </c>
      <c r="E119" t="s">
        <v>1496</v>
      </c>
      <c r="F119" t="s">
        <v>1535</v>
      </c>
      <c r="G119" t="s">
        <v>1455</v>
      </c>
      <c r="H119" t="s">
        <v>1524</v>
      </c>
      <c r="I119" t="s">
        <v>1683</v>
      </c>
      <c r="J119" t="s">
        <v>1687</v>
      </c>
      <c r="K119" t="s">
        <v>1535</v>
      </c>
      <c r="L119" t="s">
        <v>1535</v>
      </c>
      <c r="M119" t="s">
        <v>1535</v>
      </c>
      <c r="N119" t="s">
        <v>1620</v>
      </c>
      <c r="O119" t="s">
        <v>1620</v>
      </c>
      <c r="P119" t="s">
        <v>1473</v>
      </c>
      <c r="T119" t="s">
        <v>1127</v>
      </c>
      <c r="U119" t="s">
        <v>1127</v>
      </c>
      <c r="V119" t="s">
        <v>1127</v>
      </c>
      <c r="W119" t="s">
        <v>1127</v>
      </c>
      <c r="X119" t="s">
        <v>1128</v>
      </c>
      <c r="AB119" t="s">
        <v>1454</v>
      </c>
    </row>
    <row r="120" spans="1:28" ht="15" hidden="1">
      <c r="A120" t="s">
        <v>2144</v>
      </c>
      <c r="B120" t="s">
        <v>767</v>
      </c>
      <c r="D120" t="s">
        <v>1775</v>
      </c>
      <c r="E120" t="s">
        <v>1481</v>
      </c>
      <c r="F120" t="s">
        <v>1535</v>
      </c>
      <c r="G120" t="s">
        <v>1624</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ht="15" hidden="1">
      <c r="A121" t="s">
        <v>2144</v>
      </c>
      <c r="B121" t="s">
        <v>767</v>
      </c>
      <c r="D121" t="s">
        <v>1780</v>
      </c>
      <c r="E121" t="s">
        <v>1569</v>
      </c>
      <c r="F121" t="s">
        <v>1535</v>
      </c>
      <c r="G121" t="s">
        <v>1539</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ht="15" hidden="1">
      <c r="A122" t="s">
        <v>2144</v>
      </c>
      <c r="B122" t="s">
        <v>767</v>
      </c>
      <c r="D122" t="s">
        <v>1798</v>
      </c>
      <c r="E122" t="s">
        <v>1525</v>
      </c>
      <c r="F122" t="s">
        <v>1535</v>
      </c>
      <c r="G122" t="s">
        <v>1451</v>
      </c>
      <c r="H122" t="s">
        <v>1524</v>
      </c>
      <c r="I122" t="s">
        <v>1683</v>
      </c>
      <c r="J122" t="s">
        <v>1687</v>
      </c>
      <c r="K122" t="s">
        <v>1535</v>
      </c>
      <c r="L122" t="s">
        <v>1535</v>
      </c>
      <c r="M122" t="s">
        <v>1535</v>
      </c>
      <c r="N122" t="s">
        <v>1522</v>
      </c>
      <c r="O122" t="s">
        <v>1522</v>
      </c>
      <c r="P122" t="s">
        <v>1473</v>
      </c>
      <c r="T122" t="s">
        <v>1127</v>
      </c>
      <c r="U122" t="s">
        <v>1127</v>
      </c>
      <c r="V122" t="s">
        <v>1127</v>
      </c>
      <c r="W122" t="s">
        <v>1127</v>
      </c>
      <c r="X122" t="s">
        <v>1128</v>
      </c>
      <c r="AB122" t="s">
        <v>1454</v>
      </c>
    </row>
    <row r="123" spans="1:28" ht="15" hidden="1">
      <c r="A123" t="s">
        <v>2144</v>
      </c>
      <c r="B123" t="s">
        <v>767</v>
      </c>
      <c r="D123" t="s">
        <v>1786</v>
      </c>
      <c r="E123" t="s">
        <v>1691</v>
      </c>
      <c r="F123" t="s">
        <v>1535</v>
      </c>
      <c r="G123" t="s">
        <v>1508</v>
      </c>
      <c r="H123" t="s">
        <v>1524</v>
      </c>
      <c r="I123" t="s">
        <v>1683</v>
      </c>
      <c r="J123" t="s">
        <v>1687</v>
      </c>
      <c r="K123" t="s">
        <v>1535</v>
      </c>
      <c r="L123" t="s">
        <v>1535</v>
      </c>
      <c r="M123" t="s">
        <v>1535</v>
      </c>
      <c r="N123" t="s">
        <v>1680</v>
      </c>
      <c r="O123" t="s">
        <v>1680</v>
      </c>
      <c r="P123" t="s">
        <v>1473</v>
      </c>
      <c r="T123" t="s">
        <v>1127</v>
      </c>
      <c r="U123" t="s">
        <v>1127</v>
      </c>
      <c r="V123" t="s">
        <v>1127</v>
      </c>
      <c r="W123" t="s">
        <v>1127</v>
      </c>
      <c r="X123" t="s">
        <v>1128</v>
      </c>
      <c r="AB123" t="s">
        <v>1454</v>
      </c>
    </row>
    <row r="124" spans="1:28" ht="15" hidden="1">
      <c r="A124" t="s">
        <v>2144</v>
      </c>
      <c r="B124" t="s">
        <v>767</v>
      </c>
      <c r="D124" t="s">
        <v>1781</v>
      </c>
      <c r="E124" t="s">
        <v>1558</v>
      </c>
      <c r="F124" t="s">
        <v>1535</v>
      </c>
      <c r="G124" t="s">
        <v>1705</v>
      </c>
      <c r="H124" t="s">
        <v>1524</v>
      </c>
      <c r="I124" t="s">
        <v>1683</v>
      </c>
      <c r="J124" t="s">
        <v>1687</v>
      </c>
      <c r="K124" t="s">
        <v>1535</v>
      </c>
      <c r="L124" t="s">
        <v>1535</v>
      </c>
      <c r="M124" t="s">
        <v>1535</v>
      </c>
      <c r="N124" t="s">
        <v>1654</v>
      </c>
      <c r="O124" t="s">
        <v>1654</v>
      </c>
      <c r="P124" t="s">
        <v>1473</v>
      </c>
      <c r="T124" t="s">
        <v>1127</v>
      </c>
      <c r="U124" t="s">
        <v>1127</v>
      </c>
      <c r="V124" t="s">
        <v>1127</v>
      </c>
      <c r="W124" t="s">
        <v>1127</v>
      </c>
      <c r="X124" t="s">
        <v>1128</v>
      </c>
      <c r="AB124" t="s">
        <v>1454</v>
      </c>
    </row>
    <row r="125" spans="1:28" ht="15" hidden="1">
      <c r="A125" t="s">
        <v>2144</v>
      </c>
      <c r="B125" t="s">
        <v>767</v>
      </c>
      <c r="D125" t="s">
        <v>1781</v>
      </c>
      <c r="E125" t="s">
        <v>1487</v>
      </c>
      <c r="F125" t="s">
        <v>1535</v>
      </c>
      <c r="G125" t="s">
        <v>1660</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ht="15" hidden="1">
      <c r="A126" t="s">
        <v>2144</v>
      </c>
      <c r="B126" t="s">
        <v>767</v>
      </c>
      <c r="D126" t="s">
        <v>1797</v>
      </c>
      <c r="E126" t="s">
        <v>1658</v>
      </c>
      <c r="F126" t="s">
        <v>1535</v>
      </c>
      <c r="G126" t="s">
        <v>1477</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ht="15" hidden="1">
      <c r="A127" t="s">
        <v>2144</v>
      </c>
      <c r="B127" t="s">
        <v>767</v>
      </c>
      <c r="D127" t="s">
        <v>1793</v>
      </c>
      <c r="E127" t="s">
        <v>1447</v>
      </c>
      <c r="F127" t="s">
        <v>1535</v>
      </c>
      <c r="G127" t="s">
        <v>1515</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ht="15" hidden="1">
      <c r="A128" t="s">
        <v>2144</v>
      </c>
      <c r="B128" t="s">
        <v>767</v>
      </c>
      <c r="D128" t="s">
        <v>1794</v>
      </c>
      <c r="E128" t="s">
        <v>1488</v>
      </c>
      <c r="F128" t="s">
        <v>1535</v>
      </c>
      <c r="G128" t="s">
        <v>1637</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ht="15" hidden="1">
      <c r="A129" t="s">
        <v>2144</v>
      </c>
      <c r="B129" t="s">
        <v>767</v>
      </c>
      <c r="D129" t="s">
        <v>1795</v>
      </c>
      <c r="E129" t="s">
        <v>1594</v>
      </c>
      <c r="F129" t="s">
        <v>1535</v>
      </c>
      <c r="G129" t="s">
        <v>1719</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ht="15" hidden="1">
      <c r="A130" t="s">
        <v>2144</v>
      </c>
      <c r="B130" t="s">
        <v>767</v>
      </c>
      <c r="D130" t="s">
        <v>1788</v>
      </c>
      <c r="E130" t="s">
        <v>1594</v>
      </c>
      <c r="F130" t="s">
        <v>1535</v>
      </c>
      <c r="G130" t="s">
        <v>1483</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ht="15" hidden="1">
      <c r="A131" t="s">
        <v>2144</v>
      </c>
      <c r="B131" t="s">
        <v>767</v>
      </c>
      <c r="D131" t="s">
        <v>1789</v>
      </c>
      <c r="E131" t="s">
        <v>1716</v>
      </c>
      <c r="F131" t="s">
        <v>1535</v>
      </c>
      <c r="G131" t="s">
        <v>1474</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ht="15" hidden="1">
      <c r="A132" t="s">
        <v>2144</v>
      </c>
      <c r="B132" t="s">
        <v>767</v>
      </c>
      <c r="D132" t="s">
        <v>1791</v>
      </c>
      <c r="E132" t="s">
        <v>1642</v>
      </c>
      <c r="F132" t="s">
        <v>1535</v>
      </c>
      <c r="G132" t="s">
        <v>1486</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ht="15" hidden="1">
      <c r="A133" t="s">
        <v>2144</v>
      </c>
      <c r="B133" t="s">
        <v>767</v>
      </c>
      <c r="D133" t="s">
        <v>1792</v>
      </c>
      <c r="E133" t="s">
        <v>1523</v>
      </c>
      <c r="F133" t="s">
        <v>1535</v>
      </c>
      <c r="G133" t="s">
        <v>1464</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ht="15" hidden="1">
      <c r="A134" t="s">
        <v>2144</v>
      </c>
      <c r="B134" t="s">
        <v>767</v>
      </c>
      <c r="D134" t="s">
        <v>1801</v>
      </c>
      <c r="E134" t="s">
        <v>1592</v>
      </c>
      <c r="F134" t="s">
        <v>1535</v>
      </c>
      <c r="G134" t="s">
        <v>1479</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ht="15" hidden="1">
      <c r="A135" t="s">
        <v>2144</v>
      </c>
      <c r="B135" t="s">
        <v>767</v>
      </c>
      <c r="D135" t="s">
        <v>1779</v>
      </c>
      <c r="E135" t="s">
        <v>1644</v>
      </c>
      <c r="F135" t="s">
        <v>1535</v>
      </c>
      <c r="G135" t="s">
        <v>1455</v>
      </c>
      <c r="H135" t="s">
        <v>1524</v>
      </c>
      <c r="I135" t="s">
        <v>1683</v>
      </c>
      <c r="J135" t="s">
        <v>1687</v>
      </c>
      <c r="K135" t="s">
        <v>1535</v>
      </c>
      <c r="L135" t="s">
        <v>1535</v>
      </c>
      <c r="M135" t="s">
        <v>1535</v>
      </c>
      <c r="N135" t="s">
        <v>1680</v>
      </c>
      <c r="O135" t="s">
        <v>1680</v>
      </c>
      <c r="P135" t="s">
        <v>1473</v>
      </c>
      <c r="T135" t="s">
        <v>1127</v>
      </c>
      <c r="U135" t="s">
        <v>1127</v>
      </c>
      <c r="V135" t="s">
        <v>1127</v>
      </c>
      <c r="W135" t="s">
        <v>1127</v>
      </c>
      <c r="X135" t="s">
        <v>1128</v>
      </c>
      <c r="AB135" t="s">
        <v>1454</v>
      </c>
    </row>
    <row r="136" spans="1:28" ht="15" hidden="1">
      <c r="A136" t="s">
        <v>2144</v>
      </c>
      <c r="B136" t="s">
        <v>798</v>
      </c>
      <c r="D136" t="s">
        <v>1775</v>
      </c>
      <c r="E136" t="s">
        <v>1481</v>
      </c>
      <c r="F136" t="s">
        <v>1604</v>
      </c>
      <c r="G136" t="s">
        <v>1624</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ht="15" hidden="1">
      <c r="A137" t="s">
        <v>2144</v>
      </c>
      <c r="B137" t="s">
        <v>798</v>
      </c>
      <c r="D137" t="s">
        <v>1780</v>
      </c>
      <c r="E137" t="s">
        <v>1569</v>
      </c>
      <c r="F137" t="s">
        <v>1604</v>
      </c>
      <c r="G137" t="s">
        <v>1539</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ht="15" hidden="1">
      <c r="A138" t="s">
        <v>2144</v>
      </c>
      <c r="B138" t="s">
        <v>798</v>
      </c>
      <c r="D138" t="s">
        <v>1798</v>
      </c>
      <c r="E138" t="s">
        <v>1525</v>
      </c>
      <c r="F138" t="s">
        <v>1604</v>
      </c>
      <c r="G138" t="s">
        <v>1451</v>
      </c>
      <c r="H138" t="s">
        <v>1524</v>
      </c>
      <c r="I138" t="s">
        <v>1683</v>
      </c>
      <c r="J138" t="s">
        <v>1687</v>
      </c>
      <c r="K138" t="s">
        <v>1604</v>
      </c>
      <c r="L138" t="s">
        <v>1604</v>
      </c>
      <c r="M138" t="s">
        <v>1604</v>
      </c>
      <c r="N138" t="s">
        <v>1522</v>
      </c>
      <c r="O138" t="s">
        <v>1522</v>
      </c>
      <c r="P138" t="s">
        <v>1473</v>
      </c>
      <c r="T138" t="s">
        <v>1127</v>
      </c>
      <c r="U138" t="s">
        <v>1127</v>
      </c>
      <c r="V138" t="s">
        <v>1127</v>
      </c>
      <c r="W138" t="s">
        <v>1127</v>
      </c>
      <c r="X138" t="s">
        <v>1128</v>
      </c>
      <c r="AB138" t="s">
        <v>1454</v>
      </c>
    </row>
    <row r="139" spans="1:28" ht="15" hidden="1">
      <c r="A139" t="s">
        <v>2144</v>
      </c>
      <c r="B139" t="s">
        <v>798</v>
      </c>
      <c r="D139" t="s">
        <v>1786</v>
      </c>
      <c r="E139" t="s">
        <v>1691</v>
      </c>
      <c r="F139" t="s">
        <v>1604</v>
      </c>
      <c r="G139" t="s">
        <v>1508</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ht="15" hidden="1">
      <c r="A140" t="s">
        <v>2144</v>
      </c>
      <c r="B140" t="s">
        <v>798</v>
      </c>
      <c r="D140" t="s">
        <v>1781</v>
      </c>
      <c r="E140" t="s">
        <v>1487</v>
      </c>
      <c r="F140" t="s">
        <v>1604</v>
      </c>
      <c r="G140" t="s">
        <v>1660</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ht="15" hidden="1">
      <c r="A141" t="s">
        <v>2144</v>
      </c>
      <c r="B141" t="s">
        <v>798</v>
      </c>
      <c r="D141" t="s">
        <v>1781</v>
      </c>
      <c r="E141" t="s">
        <v>1558</v>
      </c>
      <c r="F141" t="s">
        <v>1604</v>
      </c>
      <c r="G141" t="s">
        <v>1705</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ht="15" hidden="1">
      <c r="A142" t="s">
        <v>2144</v>
      </c>
      <c r="B142" t="s">
        <v>798</v>
      </c>
      <c r="D142" t="s">
        <v>1797</v>
      </c>
      <c r="E142" t="s">
        <v>1658</v>
      </c>
      <c r="F142" t="s">
        <v>1604</v>
      </c>
      <c r="G142" t="s">
        <v>1477</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ht="15" hidden="1">
      <c r="A143" t="s">
        <v>2144</v>
      </c>
      <c r="B143" t="s">
        <v>798</v>
      </c>
      <c r="D143" t="s">
        <v>1793</v>
      </c>
      <c r="E143" t="s">
        <v>1447</v>
      </c>
      <c r="F143" t="s">
        <v>1604</v>
      </c>
      <c r="G143" t="s">
        <v>1515</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ht="15" hidden="1">
      <c r="A144" t="s">
        <v>2144</v>
      </c>
      <c r="B144" t="s">
        <v>798</v>
      </c>
      <c r="D144" t="s">
        <v>1794</v>
      </c>
      <c r="E144" t="s">
        <v>1488</v>
      </c>
      <c r="F144" t="s">
        <v>1604</v>
      </c>
      <c r="G144" t="s">
        <v>1637</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ht="15" hidden="1">
      <c r="A145" t="s">
        <v>2144</v>
      </c>
      <c r="B145" t="s">
        <v>798</v>
      </c>
      <c r="D145" t="s">
        <v>1795</v>
      </c>
      <c r="E145" t="s">
        <v>1594</v>
      </c>
      <c r="F145" t="s">
        <v>1604</v>
      </c>
      <c r="G145" t="s">
        <v>1719</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ht="15" hidden="1">
      <c r="A146" t="s">
        <v>2144</v>
      </c>
      <c r="B146" t="s">
        <v>798</v>
      </c>
      <c r="D146" t="s">
        <v>1788</v>
      </c>
      <c r="E146" t="s">
        <v>1594</v>
      </c>
      <c r="F146" t="s">
        <v>1604</v>
      </c>
      <c r="G146" t="s">
        <v>1483</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ht="15" hidden="1">
      <c r="A147" t="s">
        <v>2144</v>
      </c>
      <c r="B147" t="s">
        <v>798</v>
      </c>
      <c r="D147" t="s">
        <v>1789</v>
      </c>
      <c r="E147" t="s">
        <v>1716</v>
      </c>
      <c r="F147" t="s">
        <v>1604</v>
      </c>
      <c r="G147" t="s">
        <v>1591</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ht="15" hidden="1">
      <c r="A148" t="s">
        <v>2144</v>
      </c>
      <c r="B148" t="s">
        <v>798</v>
      </c>
      <c r="D148" t="s">
        <v>1791</v>
      </c>
      <c r="E148" t="s">
        <v>1642</v>
      </c>
      <c r="F148" t="s">
        <v>1604</v>
      </c>
      <c r="G148" t="s">
        <v>1486</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ht="15" hidden="1">
      <c r="A149" t="s">
        <v>2144</v>
      </c>
      <c r="B149" t="s">
        <v>798</v>
      </c>
      <c r="D149" t="s">
        <v>1792</v>
      </c>
      <c r="E149" t="s">
        <v>1523</v>
      </c>
      <c r="F149" t="s">
        <v>1604</v>
      </c>
      <c r="G149" t="s">
        <v>1464</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ht="15" hidden="1">
      <c r="A150" t="s">
        <v>2144</v>
      </c>
      <c r="B150" t="s">
        <v>798</v>
      </c>
      <c r="D150" t="s">
        <v>1801</v>
      </c>
      <c r="E150" t="s">
        <v>1592</v>
      </c>
      <c r="F150" t="s">
        <v>1604</v>
      </c>
      <c r="G150" t="s">
        <v>1479</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ht="15" hidden="1">
      <c r="A151" t="s">
        <v>2144</v>
      </c>
      <c r="B151" t="s">
        <v>798</v>
      </c>
      <c r="D151" t="s">
        <v>1779</v>
      </c>
      <c r="E151" t="s">
        <v>1644</v>
      </c>
      <c r="F151" t="s">
        <v>1604</v>
      </c>
      <c r="G151" t="s">
        <v>1455</v>
      </c>
      <c r="H151" t="s">
        <v>1524</v>
      </c>
      <c r="I151" t="s">
        <v>1683</v>
      </c>
      <c r="J151" t="s">
        <v>1687</v>
      </c>
      <c r="K151" t="s">
        <v>1604</v>
      </c>
      <c r="L151" t="s">
        <v>1604</v>
      </c>
      <c r="M151" t="s">
        <v>1604</v>
      </c>
      <c r="N151" t="s">
        <v>1680</v>
      </c>
      <c r="O151" t="s">
        <v>1680</v>
      </c>
      <c r="P151" t="s">
        <v>1473</v>
      </c>
      <c r="T151" t="s">
        <v>1127</v>
      </c>
      <c r="U151" t="s">
        <v>1127</v>
      </c>
      <c r="V151" t="s">
        <v>1127</v>
      </c>
      <c r="W151" t="s">
        <v>1127</v>
      </c>
      <c r="X151" t="s">
        <v>1128</v>
      </c>
      <c r="AB151" t="s">
        <v>1454</v>
      </c>
    </row>
    <row r="152" spans="1:28" ht="15" hidden="1">
      <c r="A152" t="s">
        <v>2144</v>
      </c>
      <c r="B152" t="s">
        <v>1926</v>
      </c>
      <c r="D152" t="s">
        <v>1775</v>
      </c>
      <c r="E152" t="s">
        <v>1601</v>
      </c>
      <c r="F152" t="s">
        <v>1604</v>
      </c>
      <c r="G152" t="s">
        <v>1624</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ht="15" hidden="1">
      <c r="A153" t="s">
        <v>2144</v>
      </c>
      <c r="B153" t="s">
        <v>1926</v>
      </c>
      <c r="D153" t="s">
        <v>1780</v>
      </c>
      <c r="E153" t="s">
        <v>1561</v>
      </c>
      <c r="F153" t="s">
        <v>1604</v>
      </c>
      <c r="G153" t="s">
        <v>1539</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ht="15" hidden="1">
      <c r="A154" t="s">
        <v>2144</v>
      </c>
      <c r="B154" t="s">
        <v>1926</v>
      </c>
      <c r="D154" t="s">
        <v>1798</v>
      </c>
      <c r="E154" t="s">
        <v>1504</v>
      </c>
      <c r="F154" t="s">
        <v>1604</v>
      </c>
      <c r="G154" t="s">
        <v>1451</v>
      </c>
      <c r="H154" t="s">
        <v>1524</v>
      </c>
      <c r="I154" t="s">
        <v>1683</v>
      </c>
      <c r="J154" t="s">
        <v>1687</v>
      </c>
      <c r="K154" t="s">
        <v>1604</v>
      </c>
      <c r="L154" t="s">
        <v>1604</v>
      </c>
      <c r="M154" t="s">
        <v>1604</v>
      </c>
      <c r="N154" t="s">
        <v>1522</v>
      </c>
      <c r="O154" t="s">
        <v>1522</v>
      </c>
      <c r="P154" t="s">
        <v>1473</v>
      </c>
      <c r="T154" t="s">
        <v>1127</v>
      </c>
      <c r="U154" t="s">
        <v>1127</v>
      </c>
      <c r="V154" t="s">
        <v>1127</v>
      </c>
      <c r="W154" t="s">
        <v>1127</v>
      </c>
      <c r="X154" t="s">
        <v>1128</v>
      </c>
      <c r="AB154" t="s">
        <v>1454</v>
      </c>
    </row>
    <row r="155" spans="1:28" ht="15" hidden="1">
      <c r="A155" t="s">
        <v>2144</v>
      </c>
      <c r="B155" t="s">
        <v>1926</v>
      </c>
      <c r="D155" t="s">
        <v>1786</v>
      </c>
      <c r="E155" t="s">
        <v>1661</v>
      </c>
      <c r="F155" t="s">
        <v>1604</v>
      </c>
      <c r="G155" t="s">
        <v>1508</v>
      </c>
      <c r="H155" t="s">
        <v>1524</v>
      </c>
      <c r="I155" t="s">
        <v>1683</v>
      </c>
      <c r="J155" t="s">
        <v>1687</v>
      </c>
      <c r="K155" t="s">
        <v>1604</v>
      </c>
      <c r="L155" t="s">
        <v>1604</v>
      </c>
      <c r="M155" t="s">
        <v>1604</v>
      </c>
      <c r="N155" t="s">
        <v>1513</v>
      </c>
      <c r="O155" t="s">
        <v>1513</v>
      </c>
      <c r="P155" t="s">
        <v>1473</v>
      </c>
      <c r="T155" t="s">
        <v>1127</v>
      </c>
      <c r="U155" t="s">
        <v>1127</v>
      </c>
      <c r="V155" t="s">
        <v>1127</v>
      </c>
      <c r="W155" t="s">
        <v>1127</v>
      </c>
      <c r="X155" t="s">
        <v>1128</v>
      </c>
      <c r="AB155" t="s">
        <v>1454</v>
      </c>
    </row>
    <row r="156" spans="1:28" ht="15" hidden="1">
      <c r="A156" t="s">
        <v>2144</v>
      </c>
      <c r="B156" t="s">
        <v>1926</v>
      </c>
      <c r="D156" t="s">
        <v>1781</v>
      </c>
      <c r="E156" t="s">
        <v>1621</v>
      </c>
      <c r="F156" t="s">
        <v>1604</v>
      </c>
      <c r="G156" t="s">
        <v>1660</v>
      </c>
      <c r="H156" t="s">
        <v>1524</v>
      </c>
      <c r="I156" t="s">
        <v>1683</v>
      </c>
      <c r="J156" t="s">
        <v>1687</v>
      </c>
      <c r="K156" t="s">
        <v>1604</v>
      </c>
      <c r="L156" t="s">
        <v>1604</v>
      </c>
      <c r="M156" t="s">
        <v>1604</v>
      </c>
      <c r="N156" t="s">
        <v>1664</v>
      </c>
      <c r="O156" t="s">
        <v>1664</v>
      </c>
      <c r="P156" t="s">
        <v>1473</v>
      </c>
      <c r="T156" t="s">
        <v>1127</v>
      </c>
      <c r="U156" t="s">
        <v>1127</v>
      </c>
      <c r="V156" t="s">
        <v>1127</v>
      </c>
      <c r="W156" t="s">
        <v>1127</v>
      </c>
      <c r="X156" t="s">
        <v>1128</v>
      </c>
      <c r="AB156" t="s">
        <v>1454</v>
      </c>
    </row>
    <row r="157" spans="1:28" ht="15" hidden="1">
      <c r="A157" t="s">
        <v>2144</v>
      </c>
      <c r="B157" t="s">
        <v>1926</v>
      </c>
      <c r="D157" t="s">
        <v>1781</v>
      </c>
      <c r="E157" t="s">
        <v>1518</v>
      </c>
      <c r="F157" t="s">
        <v>1604</v>
      </c>
      <c r="G157" t="s">
        <v>1705</v>
      </c>
      <c r="H157" t="s">
        <v>1524</v>
      </c>
      <c r="I157" t="s">
        <v>1683</v>
      </c>
      <c r="J157" t="s">
        <v>1687</v>
      </c>
      <c r="K157" t="s">
        <v>1604</v>
      </c>
      <c r="L157" t="s">
        <v>1604</v>
      </c>
      <c r="M157" t="s">
        <v>1604</v>
      </c>
      <c r="N157" t="s">
        <v>1654</v>
      </c>
      <c r="O157" t="s">
        <v>1654</v>
      </c>
      <c r="P157" t="s">
        <v>1473</v>
      </c>
      <c r="T157" t="s">
        <v>1127</v>
      </c>
      <c r="U157" t="s">
        <v>1127</v>
      </c>
      <c r="V157" t="s">
        <v>1127</v>
      </c>
      <c r="W157" t="s">
        <v>1127</v>
      </c>
      <c r="X157" t="s">
        <v>1128</v>
      </c>
      <c r="AB157" t="s">
        <v>1454</v>
      </c>
    </row>
    <row r="158" spans="1:28" ht="15" hidden="1">
      <c r="A158" t="s">
        <v>2144</v>
      </c>
      <c r="B158" t="s">
        <v>1926</v>
      </c>
      <c r="D158" t="s">
        <v>1797</v>
      </c>
      <c r="E158" t="s">
        <v>1499</v>
      </c>
      <c r="F158" t="s">
        <v>1604</v>
      </c>
      <c r="G158" t="s">
        <v>1477</v>
      </c>
      <c r="H158" t="s">
        <v>1524</v>
      </c>
      <c r="I158" t="s">
        <v>1683</v>
      </c>
      <c r="J158" t="s">
        <v>1687</v>
      </c>
      <c r="K158" t="s">
        <v>1604</v>
      </c>
      <c r="L158" t="s">
        <v>1604</v>
      </c>
      <c r="M158" t="s">
        <v>1604</v>
      </c>
      <c r="N158" t="s">
        <v>1607</v>
      </c>
      <c r="O158" t="s">
        <v>1607</v>
      </c>
      <c r="P158" t="s">
        <v>1473</v>
      </c>
      <c r="T158" t="s">
        <v>1127</v>
      </c>
      <c r="U158" t="s">
        <v>1127</v>
      </c>
      <c r="V158" t="s">
        <v>1127</v>
      </c>
      <c r="W158" t="s">
        <v>1127</v>
      </c>
      <c r="X158" t="s">
        <v>1128</v>
      </c>
      <c r="AB158" t="s">
        <v>1454</v>
      </c>
    </row>
    <row r="159" spans="1:28" ht="15" hidden="1">
      <c r="A159" t="s">
        <v>2144</v>
      </c>
      <c r="B159" t="s">
        <v>1926</v>
      </c>
      <c r="D159" t="s">
        <v>1793</v>
      </c>
      <c r="E159" t="s">
        <v>1598</v>
      </c>
      <c r="F159" t="s">
        <v>1604</v>
      </c>
      <c r="G159" t="s">
        <v>1515</v>
      </c>
      <c r="H159" t="s">
        <v>1524</v>
      </c>
      <c r="I159" t="s">
        <v>1683</v>
      </c>
      <c r="J159" t="s">
        <v>1687</v>
      </c>
      <c r="K159" t="s">
        <v>1604</v>
      </c>
      <c r="L159" t="s">
        <v>1604</v>
      </c>
      <c r="M159" t="s">
        <v>1604</v>
      </c>
      <c r="N159" t="s">
        <v>1564</v>
      </c>
      <c r="O159" t="s">
        <v>1564</v>
      </c>
      <c r="P159" t="s">
        <v>1473</v>
      </c>
      <c r="T159" t="s">
        <v>1127</v>
      </c>
      <c r="U159" t="s">
        <v>1127</v>
      </c>
      <c r="V159" t="s">
        <v>1127</v>
      </c>
      <c r="W159" t="s">
        <v>1127</v>
      </c>
      <c r="X159" t="s">
        <v>1128</v>
      </c>
      <c r="AB159" t="s">
        <v>1454</v>
      </c>
    </row>
    <row r="160" spans="1:28" ht="15" hidden="1">
      <c r="A160" t="s">
        <v>2144</v>
      </c>
      <c r="B160" t="s">
        <v>1926</v>
      </c>
      <c r="D160" t="s">
        <v>1794</v>
      </c>
      <c r="E160" t="s">
        <v>1471</v>
      </c>
      <c r="F160" t="s">
        <v>1604</v>
      </c>
      <c r="G160" t="s">
        <v>1637</v>
      </c>
      <c r="H160" t="s">
        <v>1524</v>
      </c>
      <c r="I160" t="s">
        <v>1683</v>
      </c>
      <c r="J160" t="s">
        <v>1687</v>
      </c>
      <c r="K160" t="s">
        <v>1604</v>
      </c>
      <c r="L160" t="s">
        <v>1604</v>
      </c>
      <c r="M160" t="s">
        <v>1604</v>
      </c>
      <c r="N160" t="s">
        <v>1540</v>
      </c>
      <c r="O160" t="s">
        <v>1540</v>
      </c>
      <c r="P160" t="s">
        <v>1473</v>
      </c>
      <c r="T160" t="s">
        <v>1127</v>
      </c>
      <c r="U160" t="s">
        <v>1127</v>
      </c>
      <c r="V160" t="s">
        <v>1127</v>
      </c>
      <c r="W160" t="s">
        <v>1127</v>
      </c>
      <c r="X160" t="s">
        <v>1128</v>
      </c>
      <c r="AB160" t="s">
        <v>1454</v>
      </c>
    </row>
    <row r="161" spans="1:28" ht="15" hidden="1">
      <c r="A161" t="s">
        <v>2144</v>
      </c>
      <c r="B161" t="s">
        <v>1926</v>
      </c>
      <c r="D161" t="s">
        <v>1795</v>
      </c>
      <c r="E161" t="s">
        <v>1495</v>
      </c>
      <c r="F161" t="s">
        <v>1604</v>
      </c>
      <c r="G161" t="s">
        <v>1719</v>
      </c>
      <c r="H161" t="s">
        <v>1524</v>
      </c>
      <c r="I161" t="s">
        <v>1683</v>
      </c>
      <c r="J161" t="s">
        <v>1687</v>
      </c>
      <c r="K161" t="s">
        <v>1604</v>
      </c>
      <c r="L161" t="s">
        <v>1604</v>
      </c>
      <c r="M161" t="s">
        <v>1604</v>
      </c>
      <c r="N161" t="s">
        <v>1500</v>
      </c>
      <c r="O161" t="s">
        <v>1500</v>
      </c>
      <c r="P161" t="s">
        <v>1473</v>
      </c>
      <c r="T161" t="s">
        <v>1127</v>
      </c>
      <c r="U161" t="s">
        <v>1127</v>
      </c>
      <c r="V161" t="s">
        <v>1127</v>
      </c>
      <c r="W161" t="s">
        <v>1127</v>
      </c>
      <c r="X161" t="s">
        <v>1128</v>
      </c>
      <c r="AB161" t="s">
        <v>1454</v>
      </c>
    </row>
    <row r="162" spans="1:28" ht="15" hidden="1">
      <c r="A162" t="s">
        <v>2144</v>
      </c>
      <c r="B162" t="s">
        <v>1926</v>
      </c>
      <c r="D162" t="s">
        <v>1788</v>
      </c>
      <c r="E162" t="s">
        <v>1614</v>
      </c>
      <c r="F162" t="s">
        <v>1604</v>
      </c>
      <c r="G162" t="s">
        <v>1483</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ht="15" hidden="1">
      <c r="A163" t="s">
        <v>2144</v>
      </c>
      <c r="B163" t="s">
        <v>1926</v>
      </c>
      <c r="D163" t="s">
        <v>1789</v>
      </c>
      <c r="E163" t="s">
        <v>1614</v>
      </c>
      <c r="F163" t="s">
        <v>1604</v>
      </c>
      <c r="G163" t="s">
        <v>1591</v>
      </c>
      <c r="H163" t="s">
        <v>1524</v>
      </c>
      <c r="I163" t="s">
        <v>1683</v>
      </c>
      <c r="J163" t="s">
        <v>1687</v>
      </c>
      <c r="K163" t="s">
        <v>1604</v>
      </c>
      <c r="L163" t="s">
        <v>1604</v>
      </c>
      <c r="M163" t="s">
        <v>1604</v>
      </c>
      <c r="N163" t="s">
        <v>1722</v>
      </c>
      <c r="O163" t="s">
        <v>1722</v>
      </c>
      <c r="P163" t="s">
        <v>1473</v>
      </c>
      <c r="T163" t="s">
        <v>1127</v>
      </c>
      <c r="U163" t="s">
        <v>1127</v>
      </c>
      <c r="V163" t="s">
        <v>1127</v>
      </c>
      <c r="W163" t="s">
        <v>1127</v>
      </c>
      <c r="X163" t="s">
        <v>1128</v>
      </c>
      <c r="AB163" t="s">
        <v>1454</v>
      </c>
    </row>
    <row r="164" spans="1:28" ht="15" hidden="1">
      <c r="A164" t="s">
        <v>2144</v>
      </c>
      <c r="B164" t="s">
        <v>1926</v>
      </c>
      <c r="D164" t="s">
        <v>1791</v>
      </c>
      <c r="E164" t="s">
        <v>1557</v>
      </c>
      <c r="F164" t="s">
        <v>1604</v>
      </c>
      <c r="G164" t="s">
        <v>1486</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ht="15" hidden="1">
      <c r="A165" t="s">
        <v>2144</v>
      </c>
      <c r="B165" t="s">
        <v>1926</v>
      </c>
      <c r="D165" t="s">
        <v>1792</v>
      </c>
      <c r="E165" t="s">
        <v>1459</v>
      </c>
      <c r="F165" t="s">
        <v>1604</v>
      </c>
      <c r="G165" t="s">
        <v>1464</v>
      </c>
      <c r="H165" t="s">
        <v>1524</v>
      </c>
      <c r="I165" t="s">
        <v>1683</v>
      </c>
      <c r="J165" t="s">
        <v>1687</v>
      </c>
      <c r="K165" t="s">
        <v>1604</v>
      </c>
      <c r="L165" t="s">
        <v>1604</v>
      </c>
      <c r="M165" t="s">
        <v>1604</v>
      </c>
      <c r="N165" t="s">
        <v>1520</v>
      </c>
      <c r="O165" t="s">
        <v>1520</v>
      </c>
      <c r="P165" t="s">
        <v>1473</v>
      </c>
      <c r="T165" t="s">
        <v>1127</v>
      </c>
      <c r="U165" t="s">
        <v>1127</v>
      </c>
      <c r="V165" t="s">
        <v>1127</v>
      </c>
      <c r="W165" t="s">
        <v>1127</v>
      </c>
      <c r="X165" t="s">
        <v>1128</v>
      </c>
      <c r="AB165" t="s">
        <v>1454</v>
      </c>
    </row>
    <row r="166" spans="1:28" ht="15" hidden="1">
      <c r="A166" t="s">
        <v>2144</v>
      </c>
      <c r="B166" t="s">
        <v>1926</v>
      </c>
      <c r="D166" t="s">
        <v>1801</v>
      </c>
      <c r="E166" t="s">
        <v>1703</v>
      </c>
      <c r="F166" t="s">
        <v>1604</v>
      </c>
      <c r="G166" t="s">
        <v>1479</v>
      </c>
      <c r="H166" t="s">
        <v>1524</v>
      </c>
      <c r="I166" t="s">
        <v>1683</v>
      </c>
      <c r="J166" t="s">
        <v>1687</v>
      </c>
      <c r="K166" t="s">
        <v>1604</v>
      </c>
      <c r="L166" t="s">
        <v>1604</v>
      </c>
      <c r="M166" t="s">
        <v>1604</v>
      </c>
      <c r="N166" t="s">
        <v>1457</v>
      </c>
      <c r="O166" t="s">
        <v>1457</v>
      </c>
      <c r="P166" t="s">
        <v>1473</v>
      </c>
      <c r="T166" t="s">
        <v>1127</v>
      </c>
      <c r="U166" t="s">
        <v>1127</v>
      </c>
      <c r="V166" t="s">
        <v>1127</v>
      </c>
      <c r="W166" t="s">
        <v>1127</v>
      </c>
      <c r="X166" t="s">
        <v>1128</v>
      </c>
      <c r="AB166" t="s">
        <v>1454</v>
      </c>
    </row>
    <row r="167" spans="1:28" ht="15" hidden="1">
      <c r="A167" t="s">
        <v>2144</v>
      </c>
      <c r="B167" t="s">
        <v>1926</v>
      </c>
      <c r="D167" t="s">
        <v>1779</v>
      </c>
      <c r="E167" t="s">
        <v>1496</v>
      </c>
      <c r="F167" t="s">
        <v>1604</v>
      </c>
      <c r="G167" t="s">
        <v>1455</v>
      </c>
      <c r="H167" t="s">
        <v>1524</v>
      </c>
      <c r="I167" t="s">
        <v>1683</v>
      </c>
      <c r="J167" t="s">
        <v>1687</v>
      </c>
      <c r="K167" t="s">
        <v>1604</v>
      </c>
      <c r="L167" t="s">
        <v>1604</v>
      </c>
      <c r="M167" t="s">
        <v>1604</v>
      </c>
      <c r="N167" t="s">
        <v>1620</v>
      </c>
      <c r="O167" t="s">
        <v>1620</v>
      </c>
      <c r="P167" t="s">
        <v>1473</v>
      </c>
      <c r="T167" t="s">
        <v>1127</v>
      </c>
      <c r="U167" t="s">
        <v>1127</v>
      </c>
      <c r="V167" t="s">
        <v>1127</v>
      </c>
      <c r="W167" t="s">
        <v>1127</v>
      </c>
      <c r="X167" t="s">
        <v>1128</v>
      </c>
      <c r="AB167" t="s">
        <v>1454</v>
      </c>
    </row>
    <row r="168" spans="1:28" ht="15" hidden="1">
      <c r="A168" t="s">
        <v>2144</v>
      </c>
      <c r="B168" t="s">
        <v>750</v>
      </c>
      <c r="D168" t="s">
        <v>1775</v>
      </c>
      <c r="E168" t="s">
        <v>1481</v>
      </c>
      <c r="F168" t="s">
        <v>1604</v>
      </c>
      <c r="G168" t="s">
        <v>1624</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ht="15" hidden="1">
      <c r="A169" t="s">
        <v>2144</v>
      </c>
      <c r="B169" t="s">
        <v>750</v>
      </c>
      <c r="D169" t="s">
        <v>1780</v>
      </c>
      <c r="E169" t="s">
        <v>1569</v>
      </c>
      <c r="F169" t="s">
        <v>1604</v>
      </c>
      <c r="G169" t="s">
        <v>1539</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ht="15" hidden="1">
      <c r="A170" t="s">
        <v>2144</v>
      </c>
      <c r="B170" t="s">
        <v>750</v>
      </c>
      <c r="D170" t="s">
        <v>1798</v>
      </c>
      <c r="E170" t="s">
        <v>1525</v>
      </c>
      <c r="F170" t="s">
        <v>1604</v>
      </c>
      <c r="G170" t="s">
        <v>1451</v>
      </c>
      <c r="H170" t="s">
        <v>1524</v>
      </c>
      <c r="I170" t="s">
        <v>1683</v>
      </c>
      <c r="J170" t="s">
        <v>1687</v>
      </c>
      <c r="K170" t="s">
        <v>1604</v>
      </c>
      <c r="L170" t="s">
        <v>1604</v>
      </c>
      <c r="M170" t="s">
        <v>1604</v>
      </c>
      <c r="N170" t="s">
        <v>1522</v>
      </c>
      <c r="O170" t="s">
        <v>1522</v>
      </c>
      <c r="P170" t="s">
        <v>1473</v>
      </c>
      <c r="T170" t="s">
        <v>1127</v>
      </c>
      <c r="U170" t="s">
        <v>1127</v>
      </c>
      <c r="V170" t="s">
        <v>1127</v>
      </c>
      <c r="W170" t="s">
        <v>1127</v>
      </c>
      <c r="X170" t="s">
        <v>1128</v>
      </c>
      <c r="AB170" t="s">
        <v>1454</v>
      </c>
    </row>
    <row r="171" spans="1:28" ht="15" hidden="1">
      <c r="A171" t="s">
        <v>2144</v>
      </c>
      <c r="B171" t="s">
        <v>750</v>
      </c>
      <c r="D171" t="s">
        <v>1786</v>
      </c>
      <c r="E171" t="s">
        <v>1691</v>
      </c>
      <c r="F171" t="s">
        <v>1604</v>
      </c>
      <c r="G171" t="s">
        <v>1508</v>
      </c>
      <c r="H171" t="s">
        <v>1524</v>
      </c>
      <c r="I171" t="s">
        <v>1683</v>
      </c>
      <c r="J171" t="s">
        <v>1687</v>
      </c>
      <c r="K171" t="s">
        <v>1604</v>
      </c>
      <c r="L171" t="s">
        <v>1604</v>
      </c>
      <c r="M171" t="s">
        <v>1604</v>
      </c>
      <c r="N171" t="s">
        <v>1513</v>
      </c>
      <c r="O171" t="s">
        <v>1513</v>
      </c>
      <c r="P171" t="s">
        <v>1473</v>
      </c>
      <c r="T171" t="s">
        <v>1127</v>
      </c>
      <c r="U171" t="s">
        <v>1127</v>
      </c>
      <c r="V171" t="s">
        <v>1127</v>
      </c>
      <c r="W171" t="s">
        <v>1127</v>
      </c>
      <c r="X171" t="s">
        <v>1128</v>
      </c>
      <c r="AB171" t="s">
        <v>1454</v>
      </c>
    </row>
    <row r="172" spans="1:28" ht="15" hidden="1">
      <c r="A172" t="s">
        <v>2144</v>
      </c>
      <c r="B172" t="s">
        <v>750</v>
      </c>
      <c r="D172" t="s">
        <v>1781</v>
      </c>
      <c r="E172" t="s">
        <v>1558</v>
      </c>
      <c r="F172" t="s">
        <v>1604</v>
      </c>
      <c r="G172" t="s">
        <v>1705</v>
      </c>
      <c r="H172" t="s">
        <v>1524</v>
      </c>
      <c r="I172" t="s">
        <v>1683</v>
      </c>
      <c r="J172" t="s">
        <v>1687</v>
      </c>
      <c r="K172" t="s">
        <v>1604</v>
      </c>
      <c r="L172" t="s">
        <v>1604</v>
      </c>
      <c r="M172" t="s">
        <v>1604</v>
      </c>
      <c r="N172" t="s">
        <v>1654</v>
      </c>
      <c r="O172" t="s">
        <v>1654</v>
      </c>
      <c r="P172" t="s">
        <v>1473</v>
      </c>
      <c r="T172" t="s">
        <v>1127</v>
      </c>
      <c r="U172" t="s">
        <v>1127</v>
      </c>
      <c r="V172" t="s">
        <v>1127</v>
      </c>
      <c r="W172" t="s">
        <v>1127</v>
      </c>
      <c r="X172" t="s">
        <v>1128</v>
      </c>
      <c r="AB172" t="s">
        <v>1454</v>
      </c>
    </row>
    <row r="173" spans="1:28" ht="15" hidden="1">
      <c r="A173" t="s">
        <v>2144</v>
      </c>
      <c r="B173" t="s">
        <v>750</v>
      </c>
      <c r="D173" t="s">
        <v>1797</v>
      </c>
      <c r="E173" t="s">
        <v>1658</v>
      </c>
      <c r="F173" t="s">
        <v>1604</v>
      </c>
      <c r="G173" t="s">
        <v>1477</v>
      </c>
      <c r="H173" t="s">
        <v>1524</v>
      </c>
      <c r="I173" t="s">
        <v>1683</v>
      </c>
      <c r="J173" t="s">
        <v>1687</v>
      </c>
      <c r="K173" t="s">
        <v>1604</v>
      </c>
      <c r="L173" t="s">
        <v>1604</v>
      </c>
      <c r="M173" t="s">
        <v>1604</v>
      </c>
      <c r="N173" t="s">
        <v>1680</v>
      </c>
      <c r="O173" t="s">
        <v>1680</v>
      </c>
      <c r="P173" t="s">
        <v>1473</v>
      </c>
      <c r="T173" t="s">
        <v>1127</v>
      </c>
      <c r="U173" t="s">
        <v>1127</v>
      </c>
      <c r="V173" t="s">
        <v>1127</v>
      </c>
      <c r="W173" t="s">
        <v>1127</v>
      </c>
      <c r="X173" t="s">
        <v>1128</v>
      </c>
      <c r="AB173" t="s">
        <v>1454</v>
      </c>
    </row>
    <row r="174" spans="1:28" ht="15" hidden="1">
      <c r="A174" t="s">
        <v>2144</v>
      </c>
      <c r="B174" t="s">
        <v>750</v>
      </c>
      <c r="D174" t="s">
        <v>1793</v>
      </c>
      <c r="E174" t="s">
        <v>1447</v>
      </c>
      <c r="F174" t="s">
        <v>1604</v>
      </c>
      <c r="G174" t="s">
        <v>1515</v>
      </c>
      <c r="H174" t="s">
        <v>1524</v>
      </c>
      <c r="I174" t="s">
        <v>1683</v>
      </c>
      <c r="J174" t="s">
        <v>1687</v>
      </c>
      <c r="K174" t="s">
        <v>1604</v>
      </c>
      <c r="L174" t="s">
        <v>1604</v>
      </c>
      <c r="M174" t="s">
        <v>1604</v>
      </c>
      <c r="N174" t="s">
        <v>1564</v>
      </c>
      <c r="O174" t="s">
        <v>1564</v>
      </c>
      <c r="P174" t="s">
        <v>1473</v>
      </c>
      <c r="T174" t="s">
        <v>1127</v>
      </c>
      <c r="U174" t="s">
        <v>1127</v>
      </c>
      <c r="V174" t="s">
        <v>1127</v>
      </c>
      <c r="W174" t="s">
        <v>1127</v>
      </c>
      <c r="X174" t="s">
        <v>1128</v>
      </c>
      <c r="AB174" t="s">
        <v>1454</v>
      </c>
    </row>
    <row r="175" spans="1:28" ht="15" hidden="1">
      <c r="A175" t="s">
        <v>2144</v>
      </c>
      <c r="B175" t="s">
        <v>750</v>
      </c>
      <c r="D175" t="s">
        <v>1794</v>
      </c>
      <c r="E175" t="s">
        <v>1488</v>
      </c>
      <c r="F175" t="s">
        <v>1604</v>
      </c>
      <c r="G175" t="s">
        <v>1637</v>
      </c>
      <c r="H175" t="s">
        <v>1524</v>
      </c>
      <c r="I175" t="s">
        <v>1683</v>
      </c>
      <c r="J175" t="s">
        <v>1687</v>
      </c>
      <c r="K175" t="s">
        <v>1604</v>
      </c>
      <c r="L175" t="s">
        <v>1604</v>
      </c>
      <c r="M175" t="s">
        <v>1604</v>
      </c>
      <c r="N175" t="s">
        <v>1540</v>
      </c>
      <c r="O175" t="s">
        <v>1540</v>
      </c>
      <c r="P175" t="s">
        <v>1473</v>
      </c>
      <c r="T175" t="s">
        <v>1127</v>
      </c>
      <c r="U175" t="s">
        <v>1127</v>
      </c>
      <c r="V175" t="s">
        <v>1127</v>
      </c>
      <c r="W175" t="s">
        <v>1127</v>
      </c>
      <c r="X175" t="s">
        <v>1128</v>
      </c>
      <c r="AB175" t="s">
        <v>1454</v>
      </c>
    </row>
    <row r="176" spans="1:28" ht="15" hidden="1">
      <c r="A176" t="s">
        <v>2144</v>
      </c>
      <c r="B176" t="s">
        <v>750</v>
      </c>
      <c r="D176" t="s">
        <v>1795</v>
      </c>
      <c r="E176" t="s">
        <v>1594</v>
      </c>
      <c r="F176" t="s">
        <v>1604</v>
      </c>
      <c r="G176" t="s">
        <v>1719</v>
      </c>
      <c r="H176" t="s">
        <v>1524</v>
      </c>
      <c r="I176" t="s">
        <v>1683</v>
      </c>
      <c r="J176" t="s">
        <v>1687</v>
      </c>
      <c r="K176" t="s">
        <v>1604</v>
      </c>
      <c r="L176" t="s">
        <v>1604</v>
      </c>
      <c r="M176" t="s">
        <v>1604</v>
      </c>
      <c r="N176" t="s">
        <v>1500</v>
      </c>
      <c r="O176" t="s">
        <v>1500</v>
      </c>
      <c r="P176" t="s">
        <v>1473</v>
      </c>
      <c r="T176" t="s">
        <v>1127</v>
      </c>
      <c r="U176" t="s">
        <v>1127</v>
      </c>
      <c r="V176" t="s">
        <v>1127</v>
      </c>
      <c r="W176" t="s">
        <v>1127</v>
      </c>
      <c r="X176" t="s">
        <v>1128</v>
      </c>
      <c r="AB176" t="s">
        <v>1454</v>
      </c>
    </row>
    <row r="177" spans="1:28" ht="15" hidden="1">
      <c r="A177" t="s">
        <v>2144</v>
      </c>
      <c r="B177" t="s">
        <v>750</v>
      </c>
      <c r="D177" t="s">
        <v>1788</v>
      </c>
      <c r="E177" t="s">
        <v>1594</v>
      </c>
      <c r="F177" t="s">
        <v>1604</v>
      </c>
      <c r="G177" t="s">
        <v>1483</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ht="15" hidden="1">
      <c r="A178" t="s">
        <v>2144</v>
      </c>
      <c r="B178" t="s">
        <v>750</v>
      </c>
      <c r="D178" t="s">
        <v>1789</v>
      </c>
      <c r="E178" t="s">
        <v>1716</v>
      </c>
      <c r="F178" t="s">
        <v>1604</v>
      </c>
      <c r="G178" t="s">
        <v>1591</v>
      </c>
      <c r="H178" t="s">
        <v>1524</v>
      </c>
      <c r="I178" t="s">
        <v>1683</v>
      </c>
      <c r="J178" t="s">
        <v>1687</v>
      </c>
      <c r="K178" t="s">
        <v>1604</v>
      </c>
      <c r="L178" t="s">
        <v>1604</v>
      </c>
      <c r="M178" t="s">
        <v>1604</v>
      </c>
      <c r="N178" t="s">
        <v>1722</v>
      </c>
      <c r="O178" t="s">
        <v>1722</v>
      </c>
      <c r="P178" t="s">
        <v>1473</v>
      </c>
      <c r="T178" t="s">
        <v>1127</v>
      </c>
      <c r="U178" t="s">
        <v>1127</v>
      </c>
      <c r="V178" t="s">
        <v>1127</v>
      </c>
      <c r="W178" t="s">
        <v>1127</v>
      </c>
      <c r="X178" t="s">
        <v>1128</v>
      </c>
      <c r="AB178" t="s">
        <v>1454</v>
      </c>
    </row>
    <row r="179" spans="1:28" ht="15" hidden="1">
      <c r="A179" t="s">
        <v>2144</v>
      </c>
      <c r="B179" t="s">
        <v>750</v>
      </c>
      <c r="D179" t="s">
        <v>1791</v>
      </c>
      <c r="E179" t="s">
        <v>1642</v>
      </c>
      <c r="F179" t="s">
        <v>1604</v>
      </c>
      <c r="G179" t="s">
        <v>1486</v>
      </c>
      <c r="H179" t="s">
        <v>1524</v>
      </c>
      <c r="I179" t="s">
        <v>1683</v>
      </c>
      <c r="J179" t="s">
        <v>1687</v>
      </c>
      <c r="K179" t="s">
        <v>1604</v>
      </c>
      <c r="L179" t="s">
        <v>1604</v>
      </c>
      <c r="M179" t="s">
        <v>1604</v>
      </c>
      <c r="N179" t="s">
        <v>1520</v>
      </c>
      <c r="O179" t="s">
        <v>1520</v>
      </c>
      <c r="P179" t="s">
        <v>1473</v>
      </c>
      <c r="T179" t="s">
        <v>1127</v>
      </c>
      <c r="U179" t="s">
        <v>1127</v>
      </c>
      <c r="V179" t="s">
        <v>1127</v>
      </c>
      <c r="W179" t="s">
        <v>1127</v>
      </c>
      <c r="X179" t="s">
        <v>1128</v>
      </c>
      <c r="AB179" t="s">
        <v>1454</v>
      </c>
    </row>
    <row r="180" spans="1:28" ht="15" hidden="1">
      <c r="A180" t="s">
        <v>2144</v>
      </c>
      <c r="B180" t="s">
        <v>750</v>
      </c>
      <c r="D180" t="s">
        <v>1792</v>
      </c>
      <c r="E180" t="s">
        <v>1523</v>
      </c>
      <c r="F180" t="s">
        <v>1604</v>
      </c>
      <c r="G180" t="s">
        <v>1464</v>
      </c>
      <c r="H180" t="s">
        <v>1524</v>
      </c>
      <c r="I180" t="s">
        <v>1683</v>
      </c>
      <c r="J180" t="s">
        <v>1687</v>
      </c>
      <c r="K180" t="s">
        <v>1604</v>
      </c>
      <c r="L180" t="s">
        <v>1604</v>
      </c>
      <c r="M180" t="s">
        <v>1604</v>
      </c>
      <c r="N180" t="s">
        <v>1680</v>
      </c>
      <c r="O180" t="s">
        <v>1680</v>
      </c>
      <c r="P180" t="s">
        <v>1473</v>
      </c>
      <c r="T180" t="s">
        <v>1127</v>
      </c>
      <c r="U180" t="s">
        <v>1127</v>
      </c>
      <c r="V180" t="s">
        <v>1127</v>
      </c>
      <c r="W180" t="s">
        <v>1127</v>
      </c>
      <c r="X180" t="s">
        <v>1128</v>
      </c>
      <c r="AB180" t="s">
        <v>1454</v>
      </c>
    </row>
    <row r="181" spans="1:28" ht="15" hidden="1">
      <c r="A181" t="s">
        <v>2144</v>
      </c>
      <c r="B181" t="s">
        <v>750</v>
      </c>
      <c r="D181" t="s">
        <v>1801</v>
      </c>
      <c r="E181" t="s">
        <v>1592</v>
      </c>
      <c r="F181" t="s">
        <v>1604</v>
      </c>
      <c r="G181" t="s">
        <v>1479</v>
      </c>
      <c r="H181" t="s">
        <v>1524</v>
      </c>
      <c r="I181" t="s">
        <v>1683</v>
      </c>
      <c r="J181" t="s">
        <v>1687</v>
      </c>
      <c r="K181" t="s">
        <v>1604</v>
      </c>
      <c r="L181" t="s">
        <v>1604</v>
      </c>
      <c r="M181" t="s">
        <v>1604</v>
      </c>
      <c r="N181" t="s">
        <v>1457</v>
      </c>
      <c r="O181" t="s">
        <v>1457</v>
      </c>
      <c r="P181" t="s">
        <v>1473</v>
      </c>
      <c r="T181" t="s">
        <v>1127</v>
      </c>
      <c r="U181" t="s">
        <v>1127</v>
      </c>
      <c r="V181" t="s">
        <v>1127</v>
      </c>
      <c r="W181" t="s">
        <v>1127</v>
      </c>
      <c r="X181" t="s">
        <v>1128</v>
      </c>
      <c r="AB181" t="s">
        <v>1454</v>
      </c>
    </row>
    <row r="182" spans="1:28" ht="15" hidden="1">
      <c r="A182" t="s">
        <v>2144</v>
      </c>
      <c r="B182" t="s">
        <v>750</v>
      </c>
      <c r="D182" t="s">
        <v>1779</v>
      </c>
      <c r="E182" t="s">
        <v>1644</v>
      </c>
      <c r="F182" t="s">
        <v>1604</v>
      </c>
      <c r="G182" t="s">
        <v>1455</v>
      </c>
      <c r="H182" t="s">
        <v>1524</v>
      </c>
      <c r="I182" t="s">
        <v>1683</v>
      </c>
      <c r="J182" t="s">
        <v>1687</v>
      </c>
      <c r="K182" t="s">
        <v>1604</v>
      </c>
      <c r="L182" t="s">
        <v>1604</v>
      </c>
      <c r="M182" t="s">
        <v>1604</v>
      </c>
      <c r="N182" t="s">
        <v>1680</v>
      </c>
      <c r="O182" t="s">
        <v>1680</v>
      </c>
      <c r="P182" t="s">
        <v>1473</v>
      </c>
      <c r="T182" t="s">
        <v>1127</v>
      </c>
      <c r="U182" t="s">
        <v>1127</v>
      </c>
      <c r="V182" t="s">
        <v>1127</v>
      </c>
      <c r="W182" t="s">
        <v>1127</v>
      </c>
      <c r="X182" t="s">
        <v>1128</v>
      </c>
      <c r="AB182" t="s">
        <v>1454</v>
      </c>
    </row>
    <row r="183" spans="1:28" ht="15" hidden="1">
      <c r="A183" t="s">
        <v>2144</v>
      </c>
      <c r="B183" t="s">
        <v>793</v>
      </c>
      <c r="D183" t="s">
        <v>1775</v>
      </c>
      <c r="E183" t="s">
        <v>1601</v>
      </c>
      <c r="F183" t="s">
        <v>1619</v>
      </c>
      <c r="G183" t="s">
        <v>1624</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ht="15" hidden="1">
      <c r="A184" t="s">
        <v>2144</v>
      </c>
      <c r="B184" t="s">
        <v>793</v>
      </c>
      <c r="D184" t="s">
        <v>1780</v>
      </c>
      <c r="E184" t="s">
        <v>1561</v>
      </c>
      <c r="F184" t="s">
        <v>1619</v>
      </c>
      <c r="G184" t="s">
        <v>1539</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ht="15" hidden="1">
      <c r="A185" t="s">
        <v>2144</v>
      </c>
      <c r="B185" t="s">
        <v>793</v>
      </c>
      <c r="D185" t="s">
        <v>1798</v>
      </c>
      <c r="E185" t="s">
        <v>1546</v>
      </c>
      <c r="F185" t="s">
        <v>1619</v>
      </c>
      <c r="G185" t="s">
        <v>1451</v>
      </c>
      <c r="H185" t="s">
        <v>1524</v>
      </c>
      <c r="I185" t="s">
        <v>1683</v>
      </c>
      <c r="J185" t="s">
        <v>1687</v>
      </c>
      <c r="K185" t="s">
        <v>1619</v>
      </c>
      <c r="L185" t="s">
        <v>1619</v>
      </c>
      <c r="M185" t="s">
        <v>1619</v>
      </c>
      <c r="N185" t="s">
        <v>1522</v>
      </c>
      <c r="O185" t="s">
        <v>1522</v>
      </c>
      <c r="P185" t="s">
        <v>1473</v>
      </c>
      <c r="T185" t="s">
        <v>1127</v>
      </c>
      <c r="U185" t="s">
        <v>1127</v>
      </c>
      <c r="V185" t="s">
        <v>1127</v>
      </c>
      <c r="W185" t="s">
        <v>1127</v>
      </c>
      <c r="X185" t="s">
        <v>1128</v>
      </c>
      <c r="AB185" t="s">
        <v>1454</v>
      </c>
    </row>
    <row r="186" spans="1:28" ht="15" hidden="1">
      <c r="A186" t="s">
        <v>2144</v>
      </c>
      <c r="B186" t="s">
        <v>793</v>
      </c>
      <c r="D186" t="s">
        <v>1786</v>
      </c>
      <c r="E186" t="s">
        <v>1661</v>
      </c>
      <c r="F186" t="s">
        <v>1619</v>
      </c>
      <c r="G186" t="s">
        <v>1508</v>
      </c>
      <c r="H186" t="s">
        <v>1524</v>
      </c>
      <c r="I186" t="s">
        <v>1683</v>
      </c>
      <c r="J186" t="s">
        <v>1687</v>
      </c>
      <c r="K186" t="s">
        <v>1619</v>
      </c>
      <c r="L186" t="s">
        <v>1619</v>
      </c>
      <c r="M186" t="s">
        <v>1619</v>
      </c>
      <c r="N186" t="s">
        <v>1513</v>
      </c>
      <c r="O186" t="s">
        <v>1513</v>
      </c>
      <c r="P186" t="s">
        <v>1473</v>
      </c>
      <c r="T186" t="s">
        <v>1127</v>
      </c>
      <c r="U186" t="s">
        <v>1127</v>
      </c>
      <c r="V186" t="s">
        <v>1127</v>
      </c>
      <c r="W186" t="s">
        <v>1127</v>
      </c>
      <c r="X186" t="s">
        <v>1128</v>
      </c>
      <c r="AB186" t="s">
        <v>1454</v>
      </c>
    </row>
    <row r="187" spans="1:28" ht="15" hidden="1">
      <c r="A187" t="s">
        <v>2144</v>
      </c>
      <c r="B187" t="s">
        <v>793</v>
      </c>
      <c r="D187" t="s">
        <v>1781</v>
      </c>
      <c r="E187" t="s">
        <v>1518</v>
      </c>
      <c r="F187" t="s">
        <v>1619</v>
      </c>
      <c r="G187" t="s">
        <v>1705</v>
      </c>
      <c r="H187" t="s">
        <v>1524</v>
      </c>
      <c r="I187" t="s">
        <v>1683</v>
      </c>
      <c r="J187" t="s">
        <v>1687</v>
      </c>
      <c r="K187" t="s">
        <v>1619</v>
      </c>
      <c r="L187" t="s">
        <v>1619</v>
      </c>
      <c r="M187" t="s">
        <v>1619</v>
      </c>
      <c r="N187" t="s">
        <v>1654</v>
      </c>
      <c r="O187" t="s">
        <v>1654</v>
      </c>
      <c r="P187" t="s">
        <v>1473</v>
      </c>
      <c r="T187" t="s">
        <v>1127</v>
      </c>
      <c r="U187" t="s">
        <v>1127</v>
      </c>
      <c r="V187" t="s">
        <v>1127</v>
      </c>
      <c r="W187" t="s">
        <v>1127</v>
      </c>
      <c r="X187" t="s">
        <v>1128</v>
      </c>
      <c r="AB187" t="s">
        <v>1454</v>
      </c>
    </row>
    <row r="188" spans="1:28" ht="15" hidden="1">
      <c r="A188" t="s">
        <v>2144</v>
      </c>
      <c r="B188" t="s">
        <v>793</v>
      </c>
      <c r="D188" t="s">
        <v>1781</v>
      </c>
      <c r="E188" t="s">
        <v>1621</v>
      </c>
      <c r="F188" t="s">
        <v>1619</v>
      </c>
      <c r="G188" t="s">
        <v>1660</v>
      </c>
      <c r="H188" t="s">
        <v>1524</v>
      </c>
      <c r="I188" t="s">
        <v>1683</v>
      </c>
      <c r="J188" t="s">
        <v>1687</v>
      </c>
      <c r="K188" t="s">
        <v>1619</v>
      </c>
      <c r="L188" t="s">
        <v>1619</v>
      </c>
      <c r="M188" t="s">
        <v>1619</v>
      </c>
      <c r="N188" t="s">
        <v>1664</v>
      </c>
      <c r="O188" t="s">
        <v>1664</v>
      </c>
      <c r="P188" t="s">
        <v>1473</v>
      </c>
      <c r="T188" t="s">
        <v>1127</v>
      </c>
      <c r="U188" t="s">
        <v>1127</v>
      </c>
      <c r="V188" t="s">
        <v>1127</v>
      </c>
      <c r="W188" t="s">
        <v>1127</v>
      </c>
      <c r="X188" t="s">
        <v>1128</v>
      </c>
      <c r="AB188" t="s">
        <v>1454</v>
      </c>
    </row>
    <row r="189" spans="1:28" ht="15" hidden="1">
      <c r="A189" t="s">
        <v>2144</v>
      </c>
      <c r="B189" t="s">
        <v>793</v>
      </c>
      <c r="D189" t="s">
        <v>1797</v>
      </c>
      <c r="E189" t="s">
        <v>1499</v>
      </c>
      <c r="F189" t="s">
        <v>1619</v>
      </c>
      <c r="G189" t="s">
        <v>1477</v>
      </c>
      <c r="H189" t="s">
        <v>1524</v>
      </c>
      <c r="I189" t="s">
        <v>1683</v>
      </c>
      <c r="J189" t="s">
        <v>1687</v>
      </c>
      <c r="K189" t="s">
        <v>1619</v>
      </c>
      <c r="L189" t="s">
        <v>1619</v>
      </c>
      <c r="M189" t="s">
        <v>1619</v>
      </c>
      <c r="N189" t="s">
        <v>1607</v>
      </c>
      <c r="O189" t="s">
        <v>1607</v>
      </c>
      <c r="P189" t="s">
        <v>1473</v>
      </c>
      <c r="T189" t="s">
        <v>1127</v>
      </c>
      <c r="U189" t="s">
        <v>1127</v>
      </c>
      <c r="V189" t="s">
        <v>1127</v>
      </c>
      <c r="W189" t="s">
        <v>1127</v>
      </c>
      <c r="X189" t="s">
        <v>1128</v>
      </c>
      <c r="AB189" t="s">
        <v>1454</v>
      </c>
    </row>
    <row r="190" spans="1:28" ht="15" hidden="1">
      <c r="A190" t="s">
        <v>2144</v>
      </c>
      <c r="B190" t="s">
        <v>793</v>
      </c>
      <c r="D190" t="s">
        <v>1793</v>
      </c>
      <c r="E190" t="s">
        <v>1598</v>
      </c>
      <c r="F190" t="s">
        <v>1619</v>
      </c>
      <c r="G190" t="s">
        <v>1515</v>
      </c>
      <c r="H190" t="s">
        <v>1524</v>
      </c>
      <c r="I190" t="s">
        <v>1683</v>
      </c>
      <c r="J190" t="s">
        <v>1687</v>
      </c>
      <c r="K190" t="s">
        <v>1619</v>
      </c>
      <c r="L190" t="s">
        <v>1619</v>
      </c>
      <c r="M190" t="s">
        <v>1619</v>
      </c>
      <c r="N190" t="s">
        <v>1564</v>
      </c>
      <c r="O190" t="s">
        <v>1564</v>
      </c>
      <c r="P190" t="s">
        <v>1473</v>
      </c>
      <c r="T190" t="s">
        <v>1127</v>
      </c>
      <c r="U190" t="s">
        <v>1127</v>
      </c>
      <c r="V190" t="s">
        <v>1127</v>
      </c>
      <c r="W190" t="s">
        <v>1127</v>
      </c>
      <c r="X190" t="s">
        <v>1128</v>
      </c>
      <c r="AB190" t="s">
        <v>1454</v>
      </c>
    </row>
    <row r="191" spans="1:28" ht="15" hidden="1">
      <c r="A191" t="s">
        <v>2144</v>
      </c>
      <c r="B191" t="s">
        <v>793</v>
      </c>
      <c r="D191" t="s">
        <v>1794</v>
      </c>
      <c r="E191" t="s">
        <v>1471</v>
      </c>
      <c r="F191" t="s">
        <v>1619</v>
      </c>
      <c r="G191" t="s">
        <v>1637</v>
      </c>
      <c r="H191" t="s">
        <v>1524</v>
      </c>
      <c r="I191" t="s">
        <v>1683</v>
      </c>
      <c r="J191" t="s">
        <v>1687</v>
      </c>
      <c r="K191" t="s">
        <v>1619</v>
      </c>
      <c r="L191" t="s">
        <v>1619</v>
      </c>
      <c r="M191" t="s">
        <v>1619</v>
      </c>
      <c r="N191" t="s">
        <v>1540</v>
      </c>
      <c r="O191" t="s">
        <v>1540</v>
      </c>
      <c r="P191" t="s">
        <v>1473</v>
      </c>
      <c r="T191" t="s">
        <v>1127</v>
      </c>
      <c r="U191" t="s">
        <v>1127</v>
      </c>
      <c r="V191" t="s">
        <v>1127</v>
      </c>
      <c r="W191" t="s">
        <v>1127</v>
      </c>
      <c r="X191" t="s">
        <v>1128</v>
      </c>
      <c r="AB191" t="s">
        <v>1454</v>
      </c>
    </row>
    <row r="192" spans="1:28" ht="15" hidden="1">
      <c r="A192" t="s">
        <v>2144</v>
      </c>
      <c r="B192" t="s">
        <v>793</v>
      </c>
      <c r="D192" t="s">
        <v>1795</v>
      </c>
      <c r="E192" t="s">
        <v>1495</v>
      </c>
      <c r="F192" t="s">
        <v>1619</v>
      </c>
      <c r="G192" t="s">
        <v>1719</v>
      </c>
      <c r="H192" t="s">
        <v>1524</v>
      </c>
      <c r="I192" t="s">
        <v>1683</v>
      </c>
      <c r="J192" t="s">
        <v>1687</v>
      </c>
      <c r="K192" t="s">
        <v>1619</v>
      </c>
      <c r="L192" t="s">
        <v>1619</v>
      </c>
      <c r="M192" t="s">
        <v>1619</v>
      </c>
      <c r="N192" t="s">
        <v>1500</v>
      </c>
      <c r="O192" t="s">
        <v>1500</v>
      </c>
      <c r="P192" t="s">
        <v>1473</v>
      </c>
      <c r="T192" t="s">
        <v>1127</v>
      </c>
      <c r="U192" t="s">
        <v>1127</v>
      </c>
      <c r="V192" t="s">
        <v>1127</v>
      </c>
      <c r="W192" t="s">
        <v>1127</v>
      </c>
      <c r="X192" t="s">
        <v>1128</v>
      </c>
      <c r="AB192" t="s">
        <v>1454</v>
      </c>
    </row>
    <row r="193" spans="1:28" ht="15" hidden="1">
      <c r="A193" t="s">
        <v>2144</v>
      </c>
      <c r="B193" t="s">
        <v>793</v>
      </c>
      <c r="D193" t="s">
        <v>1788</v>
      </c>
      <c r="E193" t="s">
        <v>1614</v>
      </c>
      <c r="F193" t="s">
        <v>1619</v>
      </c>
      <c r="G193" t="s">
        <v>1483</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ht="15" hidden="1">
      <c r="A194" t="s">
        <v>2144</v>
      </c>
      <c r="B194" t="s">
        <v>793</v>
      </c>
      <c r="D194" t="s">
        <v>1789</v>
      </c>
      <c r="E194" t="s">
        <v>1614</v>
      </c>
      <c r="F194" t="s">
        <v>1619</v>
      </c>
      <c r="G194" t="s">
        <v>1591</v>
      </c>
      <c r="H194" t="s">
        <v>1524</v>
      </c>
      <c r="I194" t="s">
        <v>1683</v>
      </c>
      <c r="J194" t="s">
        <v>1687</v>
      </c>
      <c r="K194" t="s">
        <v>1619</v>
      </c>
      <c r="L194" t="s">
        <v>1619</v>
      </c>
      <c r="M194" t="s">
        <v>1619</v>
      </c>
      <c r="N194" t="s">
        <v>1722</v>
      </c>
      <c r="O194" t="s">
        <v>1722</v>
      </c>
      <c r="P194" t="s">
        <v>1473</v>
      </c>
      <c r="T194" t="s">
        <v>1127</v>
      </c>
      <c r="U194" t="s">
        <v>1127</v>
      </c>
      <c r="V194" t="s">
        <v>1127</v>
      </c>
      <c r="W194" t="s">
        <v>1127</v>
      </c>
      <c r="X194" t="s">
        <v>1128</v>
      </c>
      <c r="AB194" t="s">
        <v>1454</v>
      </c>
    </row>
    <row r="195" spans="1:28" ht="15" hidden="1">
      <c r="A195" t="s">
        <v>2144</v>
      </c>
      <c r="B195" t="s">
        <v>793</v>
      </c>
      <c r="D195" t="s">
        <v>1791</v>
      </c>
      <c r="E195" t="s">
        <v>1557</v>
      </c>
      <c r="F195" t="s">
        <v>1619</v>
      </c>
      <c r="G195" t="s">
        <v>1486</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ht="15" hidden="1">
      <c r="A196" t="s">
        <v>2144</v>
      </c>
      <c r="B196" t="s">
        <v>793</v>
      </c>
      <c r="D196" t="s">
        <v>1792</v>
      </c>
      <c r="E196" t="s">
        <v>1459</v>
      </c>
      <c r="F196" t="s">
        <v>1619</v>
      </c>
      <c r="G196" t="s">
        <v>1464</v>
      </c>
      <c r="H196" t="s">
        <v>1524</v>
      </c>
      <c r="I196" t="s">
        <v>1683</v>
      </c>
      <c r="J196" t="s">
        <v>1687</v>
      </c>
      <c r="K196" t="s">
        <v>1619</v>
      </c>
      <c r="L196" t="s">
        <v>1619</v>
      </c>
      <c r="M196" t="s">
        <v>1619</v>
      </c>
      <c r="N196" t="s">
        <v>1520</v>
      </c>
      <c r="O196" t="s">
        <v>1520</v>
      </c>
      <c r="P196" t="s">
        <v>1473</v>
      </c>
      <c r="T196" t="s">
        <v>1127</v>
      </c>
      <c r="U196" t="s">
        <v>1127</v>
      </c>
      <c r="V196" t="s">
        <v>1127</v>
      </c>
      <c r="W196" t="s">
        <v>1127</v>
      </c>
      <c r="X196" t="s">
        <v>1128</v>
      </c>
      <c r="AB196" t="s">
        <v>1454</v>
      </c>
    </row>
    <row r="197" spans="1:28" ht="15" hidden="1">
      <c r="A197" t="s">
        <v>2144</v>
      </c>
      <c r="B197" t="s">
        <v>793</v>
      </c>
      <c r="D197" t="s">
        <v>1801</v>
      </c>
      <c r="E197" t="s">
        <v>1703</v>
      </c>
      <c r="F197" t="s">
        <v>1619</v>
      </c>
      <c r="G197" t="s">
        <v>1479</v>
      </c>
      <c r="H197" t="s">
        <v>1524</v>
      </c>
      <c r="I197" t="s">
        <v>1683</v>
      </c>
      <c r="J197" t="s">
        <v>1687</v>
      </c>
      <c r="K197" t="s">
        <v>1619</v>
      </c>
      <c r="L197" t="s">
        <v>1619</v>
      </c>
      <c r="M197" t="s">
        <v>1619</v>
      </c>
      <c r="N197" t="s">
        <v>1457</v>
      </c>
      <c r="O197" t="s">
        <v>1457</v>
      </c>
      <c r="P197" t="s">
        <v>1473</v>
      </c>
      <c r="T197" t="s">
        <v>1127</v>
      </c>
      <c r="U197" t="s">
        <v>1127</v>
      </c>
      <c r="V197" t="s">
        <v>1127</v>
      </c>
      <c r="W197" t="s">
        <v>1127</v>
      </c>
      <c r="X197" t="s">
        <v>1128</v>
      </c>
      <c r="AB197" t="s">
        <v>1454</v>
      </c>
    </row>
    <row r="198" spans="1:28" ht="15" hidden="1">
      <c r="A198" t="s">
        <v>2144</v>
      </c>
      <c r="B198" t="s">
        <v>793</v>
      </c>
      <c r="D198" t="s">
        <v>1779</v>
      </c>
      <c r="E198" t="s">
        <v>1496</v>
      </c>
      <c r="F198" t="s">
        <v>1619</v>
      </c>
      <c r="G198" t="s">
        <v>1455</v>
      </c>
      <c r="H198" t="s">
        <v>1524</v>
      </c>
      <c r="I198" t="s">
        <v>1683</v>
      </c>
      <c r="J198" t="s">
        <v>1687</v>
      </c>
      <c r="K198" t="s">
        <v>1619</v>
      </c>
      <c r="L198" t="s">
        <v>1619</v>
      </c>
      <c r="M198" t="s">
        <v>1619</v>
      </c>
      <c r="N198" t="s">
        <v>1620</v>
      </c>
      <c r="O198" t="s">
        <v>1620</v>
      </c>
      <c r="P198" t="s">
        <v>1473</v>
      </c>
      <c r="T198" t="s">
        <v>1127</v>
      </c>
      <c r="U198" t="s">
        <v>1127</v>
      </c>
      <c r="V198" t="s">
        <v>1127</v>
      </c>
      <c r="W198" t="s">
        <v>1127</v>
      </c>
      <c r="X198" t="s">
        <v>1128</v>
      </c>
      <c r="AB198" t="s">
        <v>1454</v>
      </c>
    </row>
    <row r="199" spans="1:28" ht="15" hidden="1">
      <c r="A199" t="s">
        <v>2144</v>
      </c>
      <c r="B199" t="s">
        <v>796</v>
      </c>
      <c r="D199" t="s">
        <v>1775</v>
      </c>
      <c r="E199" t="s">
        <v>1601</v>
      </c>
      <c r="F199" t="s">
        <v>1604</v>
      </c>
      <c r="G199" t="s">
        <v>1624</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ht="15" hidden="1">
      <c r="A200" t="s">
        <v>2144</v>
      </c>
      <c r="B200" t="s">
        <v>796</v>
      </c>
      <c r="D200" t="s">
        <v>1780</v>
      </c>
      <c r="E200" t="s">
        <v>1561</v>
      </c>
      <c r="F200" t="s">
        <v>1604</v>
      </c>
      <c r="G200" t="s">
        <v>1539</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ht="15" hidden="1">
      <c r="A201" t="s">
        <v>2144</v>
      </c>
      <c r="B201" t="s">
        <v>796</v>
      </c>
      <c r="D201" t="s">
        <v>1798</v>
      </c>
      <c r="E201" t="s">
        <v>1546</v>
      </c>
      <c r="F201" t="s">
        <v>1604</v>
      </c>
      <c r="G201" t="s">
        <v>1451</v>
      </c>
      <c r="H201" t="s">
        <v>1524</v>
      </c>
      <c r="I201" t="s">
        <v>1683</v>
      </c>
      <c r="J201" t="s">
        <v>1687</v>
      </c>
      <c r="K201" t="s">
        <v>1604</v>
      </c>
      <c r="L201" t="s">
        <v>1604</v>
      </c>
      <c r="M201" t="s">
        <v>1604</v>
      </c>
      <c r="N201" t="s">
        <v>1522</v>
      </c>
      <c r="O201" t="s">
        <v>1522</v>
      </c>
      <c r="P201" t="s">
        <v>1473</v>
      </c>
      <c r="T201" t="s">
        <v>1127</v>
      </c>
      <c r="U201" t="s">
        <v>1127</v>
      </c>
      <c r="V201" t="s">
        <v>1127</v>
      </c>
      <c r="W201" t="s">
        <v>1127</v>
      </c>
      <c r="X201" t="s">
        <v>1128</v>
      </c>
      <c r="AB201" t="s">
        <v>1454</v>
      </c>
    </row>
    <row r="202" spans="1:28" ht="15" hidden="1">
      <c r="A202" t="s">
        <v>2144</v>
      </c>
      <c r="B202" t="s">
        <v>796</v>
      </c>
      <c r="D202" t="s">
        <v>1786</v>
      </c>
      <c r="E202" t="s">
        <v>1661</v>
      </c>
      <c r="F202" t="s">
        <v>1604</v>
      </c>
      <c r="G202" t="s">
        <v>1508</v>
      </c>
      <c r="H202" t="s">
        <v>1524</v>
      </c>
      <c r="I202" t="s">
        <v>1683</v>
      </c>
      <c r="J202" t="s">
        <v>1687</v>
      </c>
      <c r="K202" t="s">
        <v>1604</v>
      </c>
      <c r="L202" t="s">
        <v>1604</v>
      </c>
      <c r="M202" t="s">
        <v>1604</v>
      </c>
      <c r="N202" t="s">
        <v>1513</v>
      </c>
      <c r="O202" t="s">
        <v>1513</v>
      </c>
      <c r="P202" t="s">
        <v>1473</v>
      </c>
      <c r="T202" t="s">
        <v>1127</v>
      </c>
      <c r="U202" t="s">
        <v>1127</v>
      </c>
      <c r="V202" t="s">
        <v>1127</v>
      </c>
      <c r="W202" t="s">
        <v>1127</v>
      </c>
      <c r="X202" t="s">
        <v>1128</v>
      </c>
      <c r="AB202" t="s">
        <v>1454</v>
      </c>
    </row>
    <row r="203" spans="1:28" ht="15" hidden="1">
      <c r="A203" t="s">
        <v>2144</v>
      </c>
      <c r="B203" t="s">
        <v>796</v>
      </c>
      <c r="D203" t="s">
        <v>1781</v>
      </c>
      <c r="E203" t="s">
        <v>1621</v>
      </c>
      <c r="F203" t="s">
        <v>1604</v>
      </c>
      <c r="G203" t="s">
        <v>1660</v>
      </c>
      <c r="H203" t="s">
        <v>1524</v>
      </c>
      <c r="I203" t="s">
        <v>1683</v>
      </c>
      <c r="J203" t="s">
        <v>1687</v>
      </c>
      <c r="K203" t="s">
        <v>1604</v>
      </c>
      <c r="L203" t="s">
        <v>1604</v>
      </c>
      <c r="M203" t="s">
        <v>1604</v>
      </c>
      <c r="N203" t="s">
        <v>1664</v>
      </c>
      <c r="O203" t="s">
        <v>1664</v>
      </c>
      <c r="P203" t="s">
        <v>1473</v>
      </c>
      <c r="T203" t="s">
        <v>1127</v>
      </c>
      <c r="U203" t="s">
        <v>1127</v>
      </c>
      <c r="V203" t="s">
        <v>1127</v>
      </c>
      <c r="W203" t="s">
        <v>1127</v>
      </c>
      <c r="X203" t="s">
        <v>1128</v>
      </c>
      <c r="AB203" t="s">
        <v>1454</v>
      </c>
    </row>
    <row r="204" spans="1:28" ht="15" hidden="1">
      <c r="A204" t="s">
        <v>2144</v>
      </c>
      <c r="B204" t="s">
        <v>796</v>
      </c>
      <c r="D204" t="s">
        <v>1781</v>
      </c>
      <c r="E204" t="s">
        <v>1518</v>
      </c>
      <c r="F204" t="s">
        <v>1604</v>
      </c>
      <c r="G204" t="s">
        <v>1705</v>
      </c>
      <c r="H204" t="s">
        <v>1524</v>
      </c>
      <c r="I204" t="s">
        <v>1683</v>
      </c>
      <c r="J204" t="s">
        <v>1687</v>
      </c>
      <c r="K204" t="s">
        <v>1604</v>
      </c>
      <c r="L204" t="s">
        <v>1604</v>
      </c>
      <c r="M204" t="s">
        <v>1604</v>
      </c>
      <c r="N204" t="s">
        <v>1654</v>
      </c>
      <c r="O204" t="s">
        <v>1654</v>
      </c>
      <c r="P204" t="s">
        <v>1473</v>
      </c>
      <c r="T204" t="s">
        <v>1127</v>
      </c>
      <c r="U204" t="s">
        <v>1127</v>
      </c>
      <c r="V204" t="s">
        <v>1127</v>
      </c>
      <c r="W204" t="s">
        <v>1127</v>
      </c>
      <c r="X204" t="s">
        <v>1128</v>
      </c>
      <c r="AB204" t="s">
        <v>1454</v>
      </c>
    </row>
    <row r="205" spans="1:28" ht="15" hidden="1">
      <c r="A205" t="s">
        <v>2144</v>
      </c>
      <c r="B205" t="s">
        <v>796</v>
      </c>
      <c r="D205" t="s">
        <v>1797</v>
      </c>
      <c r="E205" t="s">
        <v>1499</v>
      </c>
      <c r="F205" t="s">
        <v>1604</v>
      </c>
      <c r="G205" t="s">
        <v>1477</v>
      </c>
      <c r="H205" t="s">
        <v>1524</v>
      </c>
      <c r="I205" t="s">
        <v>1683</v>
      </c>
      <c r="J205" t="s">
        <v>1687</v>
      </c>
      <c r="K205" t="s">
        <v>1604</v>
      </c>
      <c r="L205" t="s">
        <v>1604</v>
      </c>
      <c r="M205" t="s">
        <v>1604</v>
      </c>
      <c r="N205" t="s">
        <v>1607</v>
      </c>
      <c r="O205" t="s">
        <v>1607</v>
      </c>
      <c r="P205" t="s">
        <v>1473</v>
      </c>
      <c r="T205" t="s">
        <v>1127</v>
      </c>
      <c r="U205" t="s">
        <v>1127</v>
      </c>
      <c r="V205" t="s">
        <v>1127</v>
      </c>
      <c r="W205" t="s">
        <v>1127</v>
      </c>
      <c r="X205" t="s">
        <v>1128</v>
      </c>
      <c r="AB205" t="s">
        <v>1454</v>
      </c>
    </row>
    <row r="206" spans="1:28" ht="15" hidden="1">
      <c r="A206" t="s">
        <v>2144</v>
      </c>
      <c r="B206" t="s">
        <v>796</v>
      </c>
      <c r="D206" t="s">
        <v>1793</v>
      </c>
      <c r="E206" t="s">
        <v>1598</v>
      </c>
      <c r="F206" t="s">
        <v>1604</v>
      </c>
      <c r="G206" t="s">
        <v>1515</v>
      </c>
      <c r="H206" t="s">
        <v>1524</v>
      </c>
      <c r="I206" t="s">
        <v>1683</v>
      </c>
      <c r="J206" t="s">
        <v>1687</v>
      </c>
      <c r="K206" t="s">
        <v>1604</v>
      </c>
      <c r="L206" t="s">
        <v>1604</v>
      </c>
      <c r="M206" t="s">
        <v>1604</v>
      </c>
      <c r="N206" t="s">
        <v>1564</v>
      </c>
      <c r="O206" t="s">
        <v>1564</v>
      </c>
      <c r="P206" t="s">
        <v>1473</v>
      </c>
      <c r="T206" t="s">
        <v>1127</v>
      </c>
      <c r="U206" t="s">
        <v>1127</v>
      </c>
      <c r="V206" t="s">
        <v>1127</v>
      </c>
      <c r="W206" t="s">
        <v>1127</v>
      </c>
      <c r="X206" t="s">
        <v>1128</v>
      </c>
      <c r="AB206" t="s">
        <v>1454</v>
      </c>
    </row>
    <row r="207" spans="1:28" ht="15" hidden="1">
      <c r="A207" t="s">
        <v>2144</v>
      </c>
      <c r="B207" t="s">
        <v>796</v>
      </c>
      <c r="D207" t="s">
        <v>1794</v>
      </c>
      <c r="E207" t="s">
        <v>1471</v>
      </c>
      <c r="F207" t="s">
        <v>1604</v>
      </c>
      <c r="G207" t="s">
        <v>1637</v>
      </c>
      <c r="H207" t="s">
        <v>1524</v>
      </c>
      <c r="I207" t="s">
        <v>1683</v>
      </c>
      <c r="J207" t="s">
        <v>1687</v>
      </c>
      <c r="K207" t="s">
        <v>1604</v>
      </c>
      <c r="L207" t="s">
        <v>1604</v>
      </c>
      <c r="M207" t="s">
        <v>1604</v>
      </c>
      <c r="N207" t="s">
        <v>1540</v>
      </c>
      <c r="O207" t="s">
        <v>1540</v>
      </c>
      <c r="P207" t="s">
        <v>1473</v>
      </c>
      <c r="T207" t="s">
        <v>1127</v>
      </c>
      <c r="U207" t="s">
        <v>1127</v>
      </c>
      <c r="V207" t="s">
        <v>1127</v>
      </c>
      <c r="W207" t="s">
        <v>1127</v>
      </c>
      <c r="X207" t="s">
        <v>1128</v>
      </c>
      <c r="AB207" t="s">
        <v>1454</v>
      </c>
    </row>
    <row r="208" spans="1:28" ht="15" hidden="1">
      <c r="A208" t="s">
        <v>2144</v>
      </c>
      <c r="B208" t="s">
        <v>796</v>
      </c>
      <c r="D208" t="s">
        <v>1795</v>
      </c>
      <c r="E208" t="s">
        <v>1495</v>
      </c>
      <c r="F208" t="s">
        <v>1604</v>
      </c>
      <c r="G208" t="s">
        <v>1719</v>
      </c>
      <c r="H208" t="s">
        <v>1524</v>
      </c>
      <c r="I208" t="s">
        <v>1683</v>
      </c>
      <c r="J208" t="s">
        <v>1687</v>
      </c>
      <c r="K208" t="s">
        <v>1604</v>
      </c>
      <c r="L208" t="s">
        <v>1604</v>
      </c>
      <c r="M208" t="s">
        <v>1604</v>
      </c>
      <c r="N208" t="s">
        <v>1500</v>
      </c>
      <c r="O208" t="s">
        <v>1500</v>
      </c>
      <c r="P208" t="s">
        <v>1473</v>
      </c>
      <c r="T208" t="s">
        <v>1127</v>
      </c>
      <c r="U208" t="s">
        <v>1127</v>
      </c>
      <c r="V208" t="s">
        <v>1127</v>
      </c>
      <c r="W208" t="s">
        <v>1127</v>
      </c>
      <c r="X208" t="s">
        <v>1128</v>
      </c>
      <c r="AB208" t="s">
        <v>1454</v>
      </c>
    </row>
    <row r="209" spans="1:28" ht="15" hidden="1">
      <c r="A209" t="s">
        <v>2144</v>
      </c>
      <c r="B209" t="s">
        <v>796</v>
      </c>
      <c r="D209" t="s">
        <v>1788</v>
      </c>
      <c r="E209" t="s">
        <v>1614</v>
      </c>
      <c r="F209" t="s">
        <v>1604</v>
      </c>
      <c r="G209" t="s">
        <v>1483</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ht="15" hidden="1">
      <c r="A210" t="s">
        <v>2144</v>
      </c>
      <c r="B210" t="s">
        <v>796</v>
      </c>
      <c r="D210" t="s">
        <v>1789</v>
      </c>
      <c r="E210" t="s">
        <v>1614</v>
      </c>
      <c r="F210" t="s">
        <v>1604</v>
      </c>
      <c r="G210" t="s">
        <v>1591</v>
      </c>
      <c r="H210" t="s">
        <v>1524</v>
      </c>
      <c r="I210" t="s">
        <v>1683</v>
      </c>
      <c r="J210" t="s">
        <v>1687</v>
      </c>
      <c r="K210" t="s">
        <v>1604</v>
      </c>
      <c r="L210" t="s">
        <v>1604</v>
      </c>
      <c r="M210" t="s">
        <v>1604</v>
      </c>
      <c r="N210" t="s">
        <v>1722</v>
      </c>
      <c r="O210" t="s">
        <v>1722</v>
      </c>
      <c r="P210" t="s">
        <v>1473</v>
      </c>
      <c r="T210" t="s">
        <v>1127</v>
      </c>
      <c r="U210" t="s">
        <v>1127</v>
      </c>
      <c r="V210" t="s">
        <v>1127</v>
      </c>
      <c r="W210" t="s">
        <v>1127</v>
      </c>
      <c r="X210" t="s">
        <v>1128</v>
      </c>
      <c r="AB210" t="s">
        <v>1454</v>
      </c>
    </row>
    <row r="211" spans="1:28" ht="15" hidden="1">
      <c r="A211" t="s">
        <v>2144</v>
      </c>
      <c r="B211" t="s">
        <v>796</v>
      </c>
      <c r="D211" t="s">
        <v>1791</v>
      </c>
      <c r="E211" t="s">
        <v>1557</v>
      </c>
      <c r="F211" t="s">
        <v>1604</v>
      </c>
      <c r="G211" t="s">
        <v>1486</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ht="15" hidden="1">
      <c r="A212" t="s">
        <v>2144</v>
      </c>
      <c r="B212" t="s">
        <v>796</v>
      </c>
      <c r="D212" t="s">
        <v>1792</v>
      </c>
      <c r="E212" t="s">
        <v>1459</v>
      </c>
      <c r="F212" t="s">
        <v>1604</v>
      </c>
      <c r="G212" t="s">
        <v>1464</v>
      </c>
      <c r="H212" t="s">
        <v>1524</v>
      </c>
      <c r="I212" t="s">
        <v>1683</v>
      </c>
      <c r="J212" t="s">
        <v>1687</v>
      </c>
      <c r="K212" t="s">
        <v>1604</v>
      </c>
      <c r="L212" t="s">
        <v>1604</v>
      </c>
      <c r="M212" t="s">
        <v>1604</v>
      </c>
      <c r="N212" t="s">
        <v>1520</v>
      </c>
      <c r="O212" t="s">
        <v>1520</v>
      </c>
      <c r="P212" t="s">
        <v>1473</v>
      </c>
      <c r="T212" t="s">
        <v>1127</v>
      </c>
      <c r="U212" t="s">
        <v>1127</v>
      </c>
      <c r="V212" t="s">
        <v>1127</v>
      </c>
      <c r="W212" t="s">
        <v>1127</v>
      </c>
      <c r="X212" t="s">
        <v>1128</v>
      </c>
      <c r="AB212" t="s">
        <v>1454</v>
      </c>
    </row>
    <row r="213" spans="1:28" ht="15" hidden="1">
      <c r="A213" t="s">
        <v>2144</v>
      </c>
      <c r="B213" t="s">
        <v>796</v>
      </c>
      <c r="D213" t="s">
        <v>1801</v>
      </c>
      <c r="E213" t="s">
        <v>1703</v>
      </c>
      <c r="F213" t="s">
        <v>1604</v>
      </c>
      <c r="G213" t="s">
        <v>1479</v>
      </c>
      <c r="H213" t="s">
        <v>1524</v>
      </c>
      <c r="I213" t="s">
        <v>1683</v>
      </c>
      <c r="J213" t="s">
        <v>1687</v>
      </c>
      <c r="K213" t="s">
        <v>1604</v>
      </c>
      <c r="L213" t="s">
        <v>1604</v>
      </c>
      <c r="M213" t="s">
        <v>1604</v>
      </c>
      <c r="N213" t="s">
        <v>1457</v>
      </c>
      <c r="O213" t="s">
        <v>1457</v>
      </c>
      <c r="P213" t="s">
        <v>1473</v>
      </c>
      <c r="T213" t="s">
        <v>1127</v>
      </c>
      <c r="U213" t="s">
        <v>1127</v>
      </c>
      <c r="V213" t="s">
        <v>1127</v>
      </c>
      <c r="W213" t="s">
        <v>1127</v>
      </c>
      <c r="X213" t="s">
        <v>1128</v>
      </c>
      <c r="AB213" t="s">
        <v>1454</v>
      </c>
    </row>
    <row r="214" spans="1:28" ht="15" hidden="1">
      <c r="A214" t="s">
        <v>2144</v>
      </c>
      <c r="B214" t="s">
        <v>796</v>
      </c>
      <c r="D214" t="s">
        <v>1779</v>
      </c>
      <c r="E214" t="s">
        <v>1496</v>
      </c>
      <c r="F214" t="s">
        <v>1604</v>
      </c>
      <c r="G214" t="s">
        <v>1455</v>
      </c>
      <c r="H214" t="s">
        <v>1524</v>
      </c>
      <c r="I214" t="s">
        <v>1683</v>
      </c>
      <c r="J214" t="s">
        <v>1687</v>
      </c>
      <c r="K214" t="s">
        <v>1604</v>
      </c>
      <c r="L214" t="s">
        <v>1604</v>
      </c>
      <c r="M214" t="s">
        <v>1604</v>
      </c>
      <c r="N214" t="s">
        <v>1620</v>
      </c>
      <c r="O214" t="s">
        <v>1620</v>
      </c>
      <c r="P214" t="s">
        <v>1473</v>
      </c>
      <c r="T214" t="s">
        <v>1127</v>
      </c>
      <c r="U214" t="s">
        <v>1127</v>
      </c>
      <c r="V214" t="s">
        <v>1127</v>
      </c>
      <c r="W214" t="s">
        <v>1127</v>
      </c>
      <c r="X214" t="s">
        <v>1128</v>
      </c>
      <c r="AB214" t="s">
        <v>1454</v>
      </c>
    </row>
    <row r="215" spans="1:28" ht="15" hidden="1">
      <c r="A215" t="s">
        <v>2144</v>
      </c>
      <c r="B215" t="s">
        <v>800</v>
      </c>
      <c r="D215" t="s">
        <v>1775</v>
      </c>
      <c r="E215" t="s">
        <v>1609</v>
      </c>
      <c r="F215" t="s">
        <v>1535</v>
      </c>
      <c r="G215" t="s">
        <v>1624</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ht="15" hidden="1">
      <c r="A216" t="s">
        <v>2144</v>
      </c>
      <c r="B216" t="s">
        <v>800</v>
      </c>
      <c r="D216" t="s">
        <v>1780</v>
      </c>
      <c r="E216" t="s">
        <v>1509</v>
      </c>
      <c r="F216" t="s">
        <v>1535</v>
      </c>
      <c r="G216" t="s">
        <v>1539</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ht="15" hidden="1">
      <c r="A217" t="s">
        <v>2144</v>
      </c>
      <c r="B217" t="s">
        <v>800</v>
      </c>
      <c r="D217" t="s">
        <v>1798</v>
      </c>
      <c r="E217" t="s">
        <v>1586</v>
      </c>
      <c r="F217" t="s">
        <v>1535</v>
      </c>
      <c r="G217" t="s">
        <v>1451</v>
      </c>
      <c r="H217" t="s">
        <v>1524</v>
      </c>
      <c r="I217" t="s">
        <v>1683</v>
      </c>
      <c r="J217" t="s">
        <v>1687</v>
      </c>
      <c r="K217" t="s">
        <v>1535</v>
      </c>
      <c r="L217" t="s">
        <v>1535</v>
      </c>
      <c r="M217" t="s">
        <v>1535</v>
      </c>
      <c r="N217" t="s">
        <v>1522</v>
      </c>
      <c r="O217" t="s">
        <v>1522</v>
      </c>
      <c r="P217" t="s">
        <v>1473</v>
      </c>
      <c r="T217" t="s">
        <v>1127</v>
      </c>
      <c r="U217" t="s">
        <v>1127</v>
      </c>
      <c r="V217" t="s">
        <v>1127</v>
      </c>
      <c r="W217" t="s">
        <v>1127</v>
      </c>
      <c r="X217" t="s">
        <v>1128</v>
      </c>
      <c r="AB217" t="s">
        <v>1454</v>
      </c>
    </row>
    <row r="218" spans="1:28" ht="15" hidden="1">
      <c r="A218" t="s">
        <v>2144</v>
      </c>
      <c r="B218" t="s">
        <v>800</v>
      </c>
      <c r="D218" t="s">
        <v>1786</v>
      </c>
      <c r="E218" t="s">
        <v>1635</v>
      </c>
      <c r="F218" t="s">
        <v>1535</v>
      </c>
      <c r="G218" t="s">
        <v>1508</v>
      </c>
      <c r="H218" t="s">
        <v>1524</v>
      </c>
      <c r="I218" t="s">
        <v>1683</v>
      </c>
      <c r="J218" t="s">
        <v>1687</v>
      </c>
      <c r="K218" t="s">
        <v>1535</v>
      </c>
      <c r="L218" t="s">
        <v>1535</v>
      </c>
      <c r="M218" t="s">
        <v>1535</v>
      </c>
      <c r="N218" t="s">
        <v>1513</v>
      </c>
      <c r="O218" t="s">
        <v>1513</v>
      </c>
      <c r="P218" t="s">
        <v>1473</v>
      </c>
      <c r="T218" t="s">
        <v>1127</v>
      </c>
      <c r="U218" t="s">
        <v>1127</v>
      </c>
      <c r="V218" t="s">
        <v>1127</v>
      </c>
      <c r="W218" t="s">
        <v>1127</v>
      </c>
      <c r="X218" t="s">
        <v>1128</v>
      </c>
      <c r="AB218" t="s">
        <v>1454</v>
      </c>
    </row>
    <row r="219" spans="1:28" ht="15" hidden="1">
      <c r="A219" t="s">
        <v>2144</v>
      </c>
      <c r="B219" t="s">
        <v>800</v>
      </c>
      <c r="D219" t="s">
        <v>1781</v>
      </c>
      <c r="E219" t="s">
        <v>1494</v>
      </c>
      <c r="F219" t="s">
        <v>1535</v>
      </c>
      <c r="G219" t="s">
        <v>1660</v>
      </c>
      <c r="H219" t="s">
        <v>1524</v>
      </c>
      <c r="I219" t="s">
        <v>1683</v>
      </c>
      <c r="J219" t="s">
        <v>1687</v>
      </c>
      <c r="K219" t="s">
        <v>1535</v>
      </c>
      <c r="L219" t="s">
        <v>1535</v>
      </c>
      <c r="M219" t="s">
        <v>1535</v>
      </c>
      <c r="N219" t="s">
        <v>1664</v>
      </c>
      <c r="O219" t="s">
        <v>1664</v>
      </c>
      <c r="P219" t="s">
        <v>1473</v>
      </c>
      <c r="T219" t="s">
        <v>1127</v>
      </c>
      <c r="U219" t="s">
        <v>1127</v>
      </c>
      <c r="V219" t="s">
        <v>1127</v>
      </c>
      <c r="W219" t="s">
        <v>1127</v>
      </c>
      <c r="X219" t="s">
        <v>1128</v>
      </c>
      <c r="AB219" t="s">
        <v>1454</v>
      </c>
    </row>
    <row r="220" spans="1:28" ht="15" hidden="1">
      <c r="A220" t="s">
        <v>2144</v>
      </c>
      <c r="B220" t="s">
        <v>800</v>
      </c>
      <c r="D220" t="s">
        <v>1781</v>
      </c>
      <c r="E220" t="s">
        <v>1695</v>
      </c>
      <c r="F220" t="s">
        <v>1535</v>
      </c>
      <c r="G220" t="s">
        <v>1705</v>
      </c>
      <c r="H220" t="s">
        <v>1524</v>
      </c>
      <c r="I220" t="s">
        <v>1683</v>
      </c>
      <c r="J220" t="s">
        <v>1687</v>
      </c>
      <c r="K220" t="s">
        <v>1535</v>
      </c>
      <c r="L220" t="s">
        <v>1535</v>
      </c>
      <c r="M220" t="s">
        <v>1535</v>
      </c>
      <c r="N220" t="s">
        <v>1654</v>
      </c>
      <c r="O220" t="s">
        <v>1654</v>
      </c>
      <c r="P220" t="s">
        <v>1473</v>
      </c>
      <c r="T220" t="s">
        <v>1127</v>
      </c>
      <c r="U220" t="s">
        <v>1127</v>
      </c>
      <c r="V220" t="s">
        <v>1127</v>
      </c>
      <c r="W220" t="s">
        <v>1127</v>
      </c>
      <c r="X220" t="s">
        <v>1128</v>
      </c>
      <c r="AB220" t="s">
        <v>1454</v>
      </c>
    </row>
    <row r="221" spans="1:28" ht="15" hidden="1">
      <c r="A221" t="s">
        <v>2144</v>
      </c>
      <c r="B221" t="s">
        <v>800</v>
      </c>
      <c r="D221" t="s">
        <v>1797</v>
      </c>
      <c r="E221" t="s">
        <v>1602</v>
      </c>
      <c r="F221" t="s">
        <v>1535</v>
      </c>
      <c r="G221" t="s">
        <v>1477</v>
      </c>
      <c r="H221" t="s">
        <v>1524</v>
      </c>
      <c r="I221" t="s">
        <v>1683</v>
      </c>
      <c r="J221" t="s">
        <v>1687</v>
      </c>
      <c r="K221" t="s">
        <v>1535</v>
      </c>
      <c r="L221" t="s">
        <v>1535</v>
      </c>
      <c r="M221" t="s">
        <v>1535</v>
      </c>
      <c r="N221" t="s">
        <v>1607</v>
      </c>
      <c r="O221" t="s">
        <v>1607</v>
      </c>
      <c r="P221" t="s">
        <v>1473</v>
      </c>
      <c r="T221" t="s">
        <v>1127</v>
      </c>
      <c r="U221" t="s">
        <v>1127</v>
      </c>
      <c r="V221" t="s">
        <v>1127</v>
      </c>
      <c r="W221" t="s">
        <v>1127</v>
      </c>
      <c r="X221" t="s">
        <v>1128</v>
      </c>
      <c r="AB221" t="s">
        <v>1454</v>
      </c>
    </row>
    <row r="222" spans="1:28" ht="15" hidden="1">
      <c r="A222" t="s">
        <v>2144</v>
      </c>
      <c r="B222" t="s">
        <v>800</v>
      </c>
      <c r="D222" t="s">
        <v>1793</v>
      </c>
      <c r="E222" t="s">
        <v>1656</v>
      </c>
      <c r="F222" t="s">
        <v>1535</v>
      </c>
      <c r="G222" t="s">
        <v>1515</v>
      </c>
      <c r="H222" t="s">
        <v>1524</v>
      </c>
      <c r="I222" t="s">
        <v>1683</v>
      </c>
      <c r="J222" t="s">
        <v>1687</v>
      </c>
      <c r="K222" t="s">
        <v>1535</v>
      </c>
      <c r="L222" t="s">
        <v>1535</v>
      </c>
      <c r="M222" t="s">
        <v>1535</v>
      </c>
      <c r="N222" t="s">
        <v>1564</v>
      </c>
      <c r="O222" t="s">
        <v>1564</v>
      </c>
      <c r="P222" t="s">
        <v>1473</v>
      </c>
      <c r="T222" t="s">
        <v>1127</v>
      </c>
      <c r="U222" t="s">
        <v>1127</v>
      </c>
      <c r="V222" t="s">
        <v>1127</v>
      </c>
      <c r="W222" t="s">
        <v>1127</v>
      </c>
      <c r="X222" t="s">
        <v>1128</v>
      </c>
      <c r="AB222" t="s">
        <v>1454</v>
      </c>
    </row>
    <row r="223" spans="1:28" ht="15" hidden="1">
      <c r="A223" t="s">
        <v>2144</v>
      </c>
      <c r="B223" t="s">
        <v>800</v>
      </c>
      <c r="D223" t="s">
        <v>1794</v>
      </c>
      <c r="E223" t="s">
        <v>1553</v>
      </c>
      <c r="F223" t="s">
        <v>1535</v>
      </c>
      <c r="G223" t="s">
        <v>1637</v>
      </c>
      <c r="H223" t="s">
        <v>1524</v>
      </c>
      <c r="I223" t="s">
        <v>1683</v>
      </c>
      <c r="J223" t="s">
        <v>1687</v>
      </c>
      <c r="K223" t="s">
        <v>1535</v>
      </c>
      <c r="L223" t="s">
        <v>1535</v>
      </c>
      <c r="M223" t="s">
        <v>1535</v>
      </c>
      <c r="N223" t="s">
        <v>1540</v>
      </c>
      <c r="O223" t="s">
        <v>1540</v>
      </c>
      <c r="P223" t="s">
        <v>1473</v>
      </c>
      <c r="T223" t="s">
        <v>1127</v>
      </c>
      <c r="U223" t="s">
        <v>1127</v>
      </c>
      <c r="V223" t="s">
        <v>1127</v>
      </c>
      <c r="W223" t="s">
        <v>1127</v>
      </c>
      <c r="X223" t="s">
        <v>1128</v>
      </c>
      <c r="AB223" t="s">
        <v>1454</v>
      </c>
    </row>
    <row r="224" spans="1:28" ht="15" hidden="1">
      <c r="A224" t="s">
        <v>2144</v>
      </c>
      <c r="B224" t="s">
        <v>800</v>
      </c>
      <c r="D224" t="s">
        <v>1795</v>
      </c>
      <c r="E224" t="s">
        <v>1512</v>
      </c>
      <c r="F224" t="s">
        <v>1535</v>
      </c>
      <c r="G224" t="s">
        <v>1719</v>
      </c>
      <c r="H224" t="s">
        <v>1524</v>
      </c>
      <c r="I224" t="s">
        <v>1683</v>
      </c>
      <c r="J224" t="s">
        <v>1687</v>
      </c>
      <c r="K224" t="s">
        <v>1535</v>
      </c>
      <c r="L224" t="s">
        <v>1535</v>
      </c>
      <c r="M224" t="s">
        <v>1535</v>
      </c>
      <c r="N224" t="s">
        <v>1500</v>
      </c>
      <c r="O224" t="s">
        <v>1500</v>
      </c>
      <c r="P224" t="s">
        <v>1473</v>
      </c>
      <c r="T224" t="s">
        <v>1127</v>
      </c>
      <c r="U224" t="s">
        <v>1127</v>
      </c>
      <c r="V224" t="s">
        <v>1127</v>
      </c>
      <c r="W224" t="s">
        <v>1127</v>
      </c>
      <c r="X224" t="s">
        <v>1128</v>
      </c>
      <c r="AB224" t="s">
        <v>1454</v>
      </c>
    </row>
    <row r="225" spans="1:28" ht="15" hidden="1">
      <c r="A225" t="s">
        <v>2144</v>
      </c>
      <c r="B225" t="s">
        <v>800</v>
      </c>
      <c r="D225" t="s">
        <v>1788</v>
      </c>
      <c r="E225" t="s">
        <v>1526</v>
      </c>
      <c r="F225" t="s">
        <v>1535</v>
      </c>
      <c r="G225" t="s">
        <v>1483</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ht="15" hidden="1">
      <c r="A226" t="s">
        <v>2144</v>
      </c>
      <c r="B226" t="s">
        <v>800</v>
      </c>
      <c r="D226" t="s">
        <v>1789</v>
      </c>
      <c r="E226" t="s">
        <v>1526</v>
      </c>
      <c r="F226" t="s">
        <v>1535</v>
      </c>
      <c r="G226" t="s">
        <v>1591</v>
      </c>
      <c r="H226" t="s">
        <v>1524</v>
      </c>
      <c r="I226" t="s">
        <v>1683</v>
      </c>
      <c r="J226" t="s">
        <v>1687</v>
      </c>
      <c r="K226" t="s">
        <v>1535</v>
      </c>
      <c r="L226" t="s">
        <v>1535</v>
      </c>
      <c r="M226" t="s">
        <v>1535</v>
      </c>
      <c r="N226" t="s">
        <v>1722</v>
      </c>
      <c r="O226" t="s">
        <v>1722</v>
      </c>
      <c r="P226" t="s">
        <v>1473</v>
      </c>
      <c r="T226" t="s">
        <v>1127</v>
      </c>
      <c r="U226" t="s">
        <v>1127</v>
      </c>
      <c r="V226" t="s">
        <v>1127</v>
      </c>
      <c r="W226" t="s">
        <v>1127</v>
      </c>
      <c r="X226" t="s">
        <v>1128</v>
      </c>
      <c r="AB226" t="s">
        <v>1454</v>
      </c>
    </row>
    <row r="227" spans="1:28" ht="15" hidden="1">
      <c r="A227" t="s">
        <v>2144</v>
      </c>
      <c r="B227" t="s">
        <v>800</v>
      </c>
      <c r="D227" t="s">
        <v>1791</v>
      </c>
      <c r="E227" t="s">
        <v>1718</v>
      </c>
      <c r="F227" t="s">
        <v>1535</v>
      </c>
      <c r="G227" t="s">
        <v>1486</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ht="15" hidden="1">
      <c r="A228" t="s">
        <v>2144</v>
      </c>
      <c r="B228" t="s">
        <v>800</v>
      </c>
      <c r="D228" t="s">
        <v>1792</v>
      </c>
      <c r="E228" t="s">
        <v>1519</v>
      </c>
      <c r="F228" t="s">
        <v>1535</v>
      </c>
      <c r="G228" t="s">
        <v>1464</v>
      </c>
      <c r="H228" t="s">
        <v>1524</v>
      </c>
      <c r="I228" t="s">
        <v>1683</v>
      </c>
      <c r="J228" t="s">
        <v>1687</v>
      </c>
      <c r="K228" t="s">
        <v>1535</v>
      </c>
      <c r="L228" t="s">
        <v>1535</v>
      </c>
      <c r="M228" t="s">
        <v>1535</v>
      </c>
      <c r="N228" t="s">
        <v>1520</v>
      </c>
      <c r="O228" t="s">
        <v>1520</v>
      </c>
      <c r="P228" t="s">
        <v>1473</v>
      </c>
      <c r="T228" t="s">
        <v>1127</v>
      </c>
      <c r="U228" t="s">
        <v>1127</v>
      </c>
      <c r="V228" t="s">
        <v>1127</v>
      </c>
      <c r="W228" t="s">
        <v>1127</v>
      </c>
      <c r="X228" t="s">
        <v>1128</v>
      </c>
      <c r="AB228" t="s">
        <v>1454</v>
      </c>
    </row>
    <row r="229" spans="1:28" ht="15" hidden="1">
      <c r="A229" t="s">
        <v>2144</v>
      </c>
      <c r="B229" t="s">
        <v>800</v>
      </c>
      <c r="D229" t="s">
        <v>1801</v>
      </c>
      <c r="E229" t="s">
        <v>1698</v>
      </c>
      <c r="F229" t="s">
        <v>1535</v>
      </c>
      <c r="G229" t="s">
        <v>1479</v>
      </c>
      <c r="H229" t="s">
        <v>1524</v>
      </c>
      <c r="I229" t="s">
        <v>1683</v>
      </c>
      <c r="J229" t="s">
        <v>1687</v>
      </c>
      <c r="K229" t="s">
        <v>1535</v>
      </c>
      <c r="L229" t="s">
        <v>1535</v>
      </c>
      <c r="M229" t="s">
        <v>1535</v>
      </c>
      <c r="N229" t="s">
        <v>1457</v>
      </c>
      <c r="O229" t="s">
        <v>1457</v>
      </c>
      <c r="P229" t="s">
        <v>1473</v>
      </c>
      <c r="T229" t="s">
        <v>1127</v>
      </c>
      <c r="U229" t="s">
        <v>1127</v>
      </c>
      <c r="V229" t="s">
        <v>1127</v>
      </c>
      <c r="W229" t="s">
        <v>1127</v>
      </c>
      <c r="X229" t="s">
        <v>1128</v>
      </c>
      <c r="AB229" t="s">
        <v>1454</v>
      </c>
    </row>
    <row r="230" spans="1:28" ht="15" hidden="1">
      <c r="A230" t="s">
        <v>2144</v>
      </c>
      <c r="B230" t="s">
        <v>800</v>
      </c>
      <c r="D230" t="s">
        <v>1779</v>
      </c>
      <c r="E230" t="s">
        <v>1626</v>
      </c>
      <c r="F230" t="s">
        <v>1535</v>
      </c>
      <c r="G230" t="s">
        <v>1455</v>
      </c>
      <c r="H230" t="s">
        <v>1524</v>
      </c>
      <c r="I230" t="s">
        <v>1683</v>
      </c>
      <c r="J230" t="s">
        <v>1687</v>
      </c>
      <c r="K230" t="s">
        <v>1535</v>
      </c>
      <c r="L230" t="s">
        <v>1535</v>
      </c>
      <c r="M230" t="s">
        <v>1535</v>
      </c>
      <c r="N230" t="s">
        <v>1620</v>
      </c>
      <c r="O230" t="s">
        <v>1620</v>
      </c>
      <c r="P230" t="s">
        <v>1473</v>
      </c>
      <c r="T230" t="s">
        <v>1127</v>
      </c>
      <c r="U230" t="s">
        <v>1127</v>
      </c>
      <c r="V230" t="s">
        <v>1127</v>
      </c>
      <c r="W230" t="s">
        <v>1127</v>
      </c>
      <c r="X230" t="s">
        <v>1128</v>
      </c>
      <c r="AB230" t="s">
        <v>1454</v>
      </c>
    </row>
    <row r="231" spans="1:28" ht="15" hidden="1">
      <c r="A231" t="s">
        <v>2144</v>
      </c>
      <c r="B231" t="s">
        <v>766</v>
      </c>
      <c r="D231" t="s">
        <v>1775</v>
      </c>
      <c r="E231" t="s">
        <v>1481</v>
      </c>
      <c r="F231" t="s">
        <v>1535</v>
      </c>
      <c r="G231" t="s">
        <v>1624</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ht="15" hidden="1">
      <c r="A232" t="s">
        <v>2144</v>
      </c>
      <c r="B232" t="s">
        <v>766</v>
      </c>
      <c r="D232" t="s">
        <v>1780</v>
      </c>
      <c r="E232" t="s">
        <v>1569</v>
      </c>
      <c r="F232" t="s">
        <v>1535</v>
      </c>
      <c r="G232" t="s">
        <v>1539</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ht="15" hidden="1">
      <c r="A233" t="s">
        <v>2144</v>
      </c>
      <c r="B233" t="s">
        <v>766</v>
      </c>
      <c r="D233" t="s">
        <v>1798</v>
      </c>
      <c r="E233" t="s">
        <v>1525</v>
      </c>
      <c r="F233" t="s">
        <v>1535</v>
      </c>
      <c r="G233" t="s">
        <v>1451</v>
      </c>
      <c r="H233" t="s">
        <v>1524</v>
      </c>
      <c r="I233" t="s">
        <v>1683</v>
      </c>
      <c r="J233" t="s">
        <v>1687</v>
      </c>
      <c r="K233" t="s">
        <v>1535</v>
      </c>
      <c r="L233" t="s">
        <v>1535</v>
      </c>
      <c r="M233" t="s">
        <v>1535</v>
      </c>
      <c r="N233" t="s">
        <v>1522</v>
      </c>
      <c r="O233" t="s">
        <v>1522</v>
      </c>
      <c r="P233" t="s">
        <v>1473</v>
      </c>
      <c r="T233" t="s">
        <v>1127</v>
      </c>
      <c r="U233" t="s">
        <v>1127</v>
      </c>
      <c r="V233" t="s">
        <v>1127</v>
      </c>
      <c r="W233" t="s">
        <v>1127</v>
      </c>
      <c r="X233" t="s">
        <v>1128</v>
      </c>
      <c r="AB233" t="s">
        <v>1454</v>
      </c>
    </row>
    <row r="234" spans="1:28" ht="15" hidden="1">
      <c r="A234" t="s">
        <v>2144</v>
      </c>
      <c r="B234" t="s">
        <v>766</v>
      </c>
      <c r="D234" t="s">
        <v>1786</v>
      </c>
      <c r="E234" t="s">
        <v>1691</v>
      </c>
      <c r="F234" t="s">
        <v>1535</v>
      </c>
      <c r="G234" t="s">
        <v>1508</v>
      </c>
      <c r="H234" t="s">
        <v>1524</v>
      </c>
      <c r="I234" t="s">
        <v>1683</v>
      </c>
      <c r="J234" t="s">
        <v>1687</v>
      </c>
      <c r="K234" t="s">
        <v>1535</v>
      </c>
      <c r="L234" t="s">
        <v>1535</v>
      </c>
      <c r="M234" t="s">
        <v>1535</v>
      </c>
      <c r="N234" t="s">
        <v>1513</v>
      </c>
      <c r="O234" t="s">
        <v>1513</v>
      </c>
      <c r="P234" t="s">
        <v>1473</v>
      </c>
      <c r="T234" t="s">
        <v>1127</v>
      </c>
      <c r="U234" t="s">
        <v>1127</v>
      </c>
      <c r="V234" t="s">
        <v>1127</v>
      </c>
      <c r="W234" t="s">
        <v>1127</v>
      </c>
      <c r="X234" t="s">
        <v>1128</v>
      </c>
      <c r="AB234" t="s">
        <v>1454</v>
      </c>
    </row>
    <row r="235" spans="1:28" ht="15" hidden="1">
      <c r="A235" t="s">
        <v>2144</v>
      </c>
      <c r="B235" t="s">
        <v>766</v>
      </c>
      <c r="D235" t="s">
        <v>1781</v>
      </c>
      <c r="E235" t="s">
        <v>1558</v>
      </c>
      <c r="F235" t="s">
        <v>1535</v>
      </c>
      <c r="G235" t="s">
        <v>1705</v>
      </c>
      <c r="H235" t="s">
        <v>1524</v>
      </c>
      <c r="I235" t="s">
        <v>1683</v>
      </c>
      <c r="J235" t="s">
        <v>1687</v>
      </c>
      <c r="K235" t="s">
        <v>1535</v>
      </c>
      <c r="L235" t="s">
        <v>1535</v>
      </c>
      <c r="M235" t="s">
        <v>1535</v>
      </c>
      <c r="N235" t="s">
        <v>1654</v>
      </c>
      <c r="O235" t="s">
        <v>1654</v>
      </c>
      <c r="P235" t="s">
        <v>1473</v>
      </c>
      <c r="T235" t="s">
        <v>1127</v>
      </c>
      <c r="U235" t="s">
        <v>1127</v>
      </c>
      <c r="V235" t="s">
        <v>1127</v>
      </c>
      <c r="W235" t="s">
        <v>1127</v>
      </c>
      <c r="X235" t="s">
        <v>1128</v>
      </c>
      <c r="AB235" t="s">
        <v>1454</v>
      </c>
    </row>
    <row r="236" spans="1:28" ht="15" hidden="1">
      <c r="A236" t="s">
        <v>2144</v>
      </c>
      <c r="B236" t="s">
        <v>766</v>
      </c>
      <c r="D236" t="s">
        <v>1781</v>
      </c>
      <c r="E236" t="s">
        <v>1487</v>
      </c>
      <c r="F236" t="s">
        <v>1535</v>
      </c>
      <c r="G236" t="s">
        <v>1660</v>
      </c>
      <c r="H236" t="s">
        <v>1524</v>
      </c>
      <c r="I236" t="s">
        <v>1683</v>
      </c>
      <c r="J236" t="s">
        <v>1687</v>
      </c>
      <c r="K236" t="s">
        <v>1535</v>
      </c>
      <c r="L236" t="s">
        <v>1535</v>
      </c>
      <c r="M236" t="s">
        <v>1535</v>
      </c>
      <c r="N236" t="s">
        <v>1664</v>
      </c>
      <c r="O236" t="s">
        <v>1664</v>
      </c>
      <c r="P236" t="s">
        <v>1473</v>
      </c>
      <c r="T236" t="s">
        <v>1127</v>
      </c>
      <c r="U236" t="s">
        <v>1127</v>
      </c>
      <c r="V236" t="s">
        <v>1127</v>
      </c>
      <c r="W236" t="s">
        <v>1127</v>
      </c>
      <c r="X236" t="s">
        <v>1128</v>
      </c>
      <c r="AB236" t="s">
        <v>1454</v>
      </c>
    </row>
    <row r="237" spans="1:28" ht="15" hidden="1">
      <c r="A237" t="s">
        <v>2144</v>
      </c>
      <c r="B237" t="s">
        <v>766</v>
      </c>
      <c r="D237" t="s">
        <v>1797</v>
      </c>
      <c r="E237" t="s">
        <v>1658</v>
      </c>
      <c r="F237" t="s">
        <v>1535</v>
      </c>
      <c r="G237" t="s">
        <v>1477</v>
      </c>
      <c r="H237" t="s">
        <v>1524</v>
      </c>
      <c r="I237" t="s">
        <v>1683</v>
      </c>
      <c r="J237" t="s">
        <v>1687</v>
      </c>
      <c r="K237" t="s">
        <v>1535</v>
      </c>
      <c r="L237" t="s">
        <v>1535</v>
      </c>
      <c r="M237" t="s">
        <v>1535</v>
      </c>
      <c r="N237" t="s">
        <v>1607</v>
      </c>
      <c r="O237" t="s">
        <v>1607</v>
      </c>
      <c r="P237" t="s">
        <v>1473</v>
      </c>
      <c r="T237" t="s">
        <v>1127</v>
      </c>
      <c r="U237" t="s">
        <v>1127</v>
      </c>
      <c r="V237" t="s">
        <v>1127</v>
      </c>
      <c r="W237" t="s">
        <v>1127</v>
      </c>
      <c r="X237" t="s">
        <v>1128</v>
      </c>
      <c r="AB237" t="s">
        <v>1454</v>
      </c>
    </row>
    <row r="238" spans="1:28" ht="15" hidden="1">
      <c r="A238" t="s">
        <v>2144</v>
      </c>
      <c r="B238" t="s">
        <v>766</v>
      </c>
      <c r="D238" t="s">
        <v>1793</v>
      </c>
      <c r="E238" t="s">
        <v>1447</v>
      </c>
      <c r="F238" t="s">
        <v>1535</v>
      </c>
      <c r="G238" t="s">
        <v>1515</v>
      </c>
      <c r="H238" t="s">
        <v>1524</v>
      </c>
      <c r="I238" t="s">
        <v>1683</v>
      </c>
      <c r="J238" t="s">
        <v>1687</v>
      </c>
      <c r="K238" t="s">
        <v>1535</v>
      </c>
      <c r="L238" t="s">
        <v>1535</v>
      </c>
      <c r="M238" t="s">
        <v>1535</v>
      </c>
      <c r="N238" t="s">
        <v>1564</v>
      </c>
      <c r="O238" t="s">
        <v>1564</v>
      </c>
      <c r="P238" t="s">
        <v>1473</v>
      </c>
      <c r="T238" t="s">
        <v>1127</v>
      </c>
      <c r="U238" t="s">
        <v>1127</v>
      </c>
      <c r="V238" t="s">
        <v>1127</v>
      </c>
      <c r="W238" t="s">
        <v>1127</v>
      </c>
      <c r="X238" t="s">
        <v>1128</v>
      </c>
      <c r="AB238" t="s">
        <v>1454</v>
      </c>
    </row>
    <row r="239" spans="1:28" ht="15" hidden="1">
      <c r="A239" t="s">
        <v>2144</v>
      </c>
      <c r="B239" t="s">
        <v>766</v>
      </c>
      <c r="D239" t="s">
        <v>1794</v>
      </c>
      <c r="E239" t="s">
        <v>1488</v>
      </c>
      <c r="F239" t="s">
        <v>1535</v>
      </c>
      <c r="G239" t="s">
        <v>1637</v>
      </c>
      <c r="H239" t="s">
        <v>1524</v>
      </c>
      <c r="I239" t="s">
        <v>1683</v>
      </c>
      <c r="J239" t="s">
        <v>1687</v>
      </c>
      <c r="K239" t="s">
        <v>1535</v>
      </c>
      <c r="L239" t="s">
        <v>1535</v>
      </c>
      <c r="M239" t="s">
        <v>1535</v>
      </c>
      <c r="N239" t="s">
        <v>1540</v>
      </c>
      <c r="O239" t="s">
        <v>1540</v>
      </c>
      <c r="P239" t="s">
        <v>1473</v>
      </c>
      <c r="T239" t="s">
        <v>1127</v>
      </c>
      <c r="U239" t="s">
        <v>1127</v>
      </c>
      <c r="V239" t="s">
        <v>1127</v>
      </c>
      <c r="W239" t="s">
        <v>1127</v>
      </c>
      <c r="X239" t="s">
        <v>1128</v>
      </c>
      <c r="AB239" t="s">
        <v>1454</v>
      </c>
    </row>
    <row r="240" spans="1:28" ht="15" hidden="1">
      <c r="A240" t="s">
        <v>2144</v>
      </c>
      <c r="B240" t="s">
        <v>766</v>
      </c>
      <c r="D240" t="s">
        <v>1795</v>
      </c>
      <c r="E240" t="s">
        <v>1594</v>
      </c>
      <c r="F240" t="s">
        <v>1535</v>
      </c>
      <c r="G240" t="s">
        <v>1719</v>
      </c>
      <c r="H240" t="s">
        <v>1524</v>
      </c>
      <c r="I240" t="s">
        <v>1683</v>
      </c>
      <c r="J240" t="s">
        <v>1687</v>
      </c>
      <c r="K240" t="s">
        <v>1535</v>
      </c>
      <c r="L240" t="s">
        <v>1535</v>
      </c>
      <c r="M240" t="s">
        <v>1535</v>
      </c>
      <c r="N240" t="s">
        <v>1500</v>
      </c>
      <c r="O240" t="s">
        <v>1500</v>
      </c>
      <c r="P240" t="s">
        <v>1473</v>
      </c>
      <c r="T240" t="s">
        <v>1127</v>
      </c>
      <c r="U240" t="s">
        <v>1127</v>
      </c>
      <c r="V240" t="s">
        <v>1127</v>
      </c>
      <c r="W240" t="s">
        <v>1127</v>
      </c>
      <c r="X240" t="s">
        <v>1128</v>
      </c>
      <c r="AB240" t="s">
        <v>1454</v>
      </c>
    </row>
    <row r="241" spans="1:28" ht="15" hidden="1">
      <c r="A241" t="s">
        <v>2144</v>
      </c>
      <c r="B241" t="s">
        <v>766</v>
      </c>
      <c r="D241" t="s">
        <v>1788</v>
      </c>
      <c r="E241" t="s">
        <v>1594</v>
      </c>
      <c r="F241" t="s">
        <v>1535</v>
      </c>
      <c r="G241" t="s">
        <v>1483</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ht="15" hidden="1">
      <c r="A242" t="s">
        <v>2144</v>
      </c>
      <c r="B242" t="s">
        <v>766</v>
      </c>
      <c r="D242" t="s">
        <v>1789</v>
      </c>
      <c r="E242" t="s">
        <v>1716</v>
      </c>
      <c r="F242" t="s">
        <v>1535</v>
      </c>
      <c r="G242" t="s">
        <v>1591</v>
      </c>
      <c r="H242" t="s">
        <v>1524</v>
      </c>
      <c r="I242" t="s">
        <v>1683</v>
      </c>
      <c r="J242" t="s">
        <v>1687</v>
      </c>
      <c r="K242" t="s">
        <v>1535</v>
      </c>
      <c r="L242" t="s">
        <v>1535</v>
      </c>
      <c r="M242" t="s">
        <v>1535</v>
      </c>
      <c r="N242" t="s">
        <v>1722</v>
      </c>
      <c r="O242" t="s">
        <v>1722</v>
      </c>
      <c r="P242" t="s">
        <v>1473</v>
      </c>
      <c r="T242" t="s">
        <v>1127</v>
      </c>
      <c r="U242" t="s">
        <v>1127</v>
      </c>
      <c r="V242" t="s">
        <v>1127</v>
      </c>
      <c r="W242" t="s">
        <v>1127</v>
      </c>
      <c r="X242" t="s">
        <v>1128</v>
      </c>
      <c r="AB242" t="s">
        <v>1454</v>
      </c>
    </row>
    <row r="243" spans="1:28" ht="15" hidden="1">
      <c r="A243" t="s">
        <v>2144</v>
      </c>
      <c r="B243" t="s">
        <v>766</v>
      </c>
      <c r="D243" t="s">
        <v>1791</v>
      </c>
      <c r="E243" t="s">
        <v>1642</v>
      </c>
      <c r="F243" t="s">
        <v>1535</v>
      </c>
      <c r="G243" t="s">
        <v>1486</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ht="15" hidden="1">
      <c r="A244" t="s">
        <v>2144</v>
      </c>
      <c r="B244" t="s">
        <v>766</v>
      </c>
      <c r="D244" t="s">
        <v>1792</v>
      </c>
      <c r="E244" t="s">
        <v>1523</v>
      </c>
      <c r="F244" t="s">
        <v>1535</v>
      </c>
      <c r="G244" t="s">
        <v>1464</v>
      </c>
      <c r="H244" t="s">
        <v>1524</v>
      </c>
      <c r="I244" t="s">
        <v>1683</v>
      </c>
      <c r="J244" t="s">
        <v>1687</v>
      </c>
      <c r="K244" t="s">
        <v>1535</v>
      </c>
      <c r="L244" t="s">
        <v>1535</v>
      </c>
      <c r="M244" t="s">
        <v>1535</v>
      </c>
      <c r="N244" t="s">
        <v>1520</v>
      </c>
      <c r="O244" t="s">
        <v>1520</v>
      </c>
      <c r="P244" t="s">
        <v>1473</v>
      </c>
      <c r="T244" t="s">
        <v>1127</v>
      </c>
      <c r="U244" t="s">
        <v>1127</v>
      </c>
      <c r="V244" t="s">
        <v>1127</v>
      </c>
      <c r="W244" t="s">
        <v>1127</v>
      </c>
      <c r="X244" t="s">
        <v>1128</v>
      </c>
      <c r="AB244" t="s">
        <v>1454</v>
      </c>
    </row>
    <row r="245" spans="1:28" ht="15" hidden="1">
      <c r="A245" t="s">
        <v>2144</v>
      </c>
      <c r="B245" t="s">
        <v>766</v>
      </c>
      <c r="D245" t="s">
        <v>1801</v>
      </c>
      <c r="E245" t="s">
        <v>1592</v>
      </c>
      <c r="F245" t="s">
        <v>1535</v>
      </c>
      <c r="G245" t="s">
        <v>1479</v>
      </c>
      <c r="H245" t="s">
        <v>1524</v>
      </c>
      <c r="I245" t="s">
        <v>1683</v>
      </c>
      <c r="J245" t="s">
        <v>1687</v>
      </c>
      <c r="K245" t="s">
        <v>1535</v>
      </c>
      <c r="L245" t="s">
        <v>1535</v>
      </c>
      <c r="M245" t="s">
        <v>1535</v>
      </c>
      <c r="N245" t="s">
        <v>1457</v>
      </c>
      <c r="O245" t="s">
        <v>1457</v>
      </c>
      <c r="P245" t="s">
        <v>1473</v>
      </c>
      <c r="T245" t="s">
        <v>1127</v>
      </c>
      <c r="U245" t="s">
        <v>1127</v>
      </c>
      <c r="V245" t="s">
        <v>1127</v>
      </c>
      <c r="W245" t="s">
        <v>1127</v>
      </c>
      <c r="X245" t="s">
        <v>1128</v>
      </c>
      <c r="AB245" t="s">
        <v>1454</v>
      </c>
    </row>
    <row r="246" spans="1:28" ht="15" hidden="1">
      <c r="A246" t="s">
        <v>2144</v>
      </c>
      <c r="B246" t="s">
        <v>766</v>
      </c>
      <c r="D246" t="s">
        <v>1779</v>
      </c>
      <c r="E246" t="s">
        <v>1644</v>
      </c>
      <c r="F246" t="s">
        <v>1535</v>
      </c>
      <c r="G246" t="s">
        <v>1455</v>
      </c>
      <c r="H246" t="s">
        <v>1524</v>
      </c>
      <c r="I246" t="s">
        <v>1683</v>
      </c>
      <c r="J246" t="s">
        <v>1687</v>
      </c>
      <c r="K246" t="s">
        <v>1535</v>
      </c>
      <c r="L246" t="s">
        <v>1535</v>
      </c>
      <c r="M246" t="s">
        <v>1535</v>
      </c>
      <c r="N246" t="s">
        <v>1620</v>
      </c>
      <c r="O246" t="s">
        <v>1620</v>
      </c>
      <c r="P246" t="s">
        <v>1473</v>
      </c>
      <c r="T246" t="s">
        <v>1127</v>
      </c>
      <c r="U246" t="s">
        <v>1127</v>
      </c>
      <c r="V246" t="s">
        <v>1127</v>
      </c>
      <c r="W246" t="s">
        <v>1127</v>
      </c>
      <c r="X246" t="s">
        <v>1128</v>
      </c>
      <c r="AB246" t="s">
        <v>1454</v>
      </c>
    </row>
    <row r="247" spans="1:28" ht="15" hidden="1">
      <c r="A247" t="s">
        <v>2144</v>
      </c>
      <c r="B247" t="s">
        <v>799</v>
      </c>
      <c r="D247" t="s">
        <v>1775</v>
      </c>
      <c r="E247" t="s">
        <v>1601</v>
      </c>
      <c r="F247" t="s">
        <v>1604</v>
      </c>
      <c r="G247" t="s">
        <v>1624</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ht="15" hidden="1">
      <c r="A248" t="s">
        <v>2144</v>
      </c>
      <c r="B248" t="s">
        <v>799</v>
      </c>
      <c r="D248" t="s">
        <v>1780</v>
      </c>
      <c r="E248" t="s">
        <v>1561</v>
      </c>
      <c r="F248" t="s">
        <v>1604</v>
      </c>
      <c r="G248" t="s">
        <v>1539</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ht="15" hidden="1">
      <c r="A249" t="s">
        <v>2144</v>
      </c>
      <c r="B249" t="s">
        <v>799</v>
      </c>
      <c r="D249" t="s">
        <v>1798</v>
      </c>
      <c r="E249" t="s">
        <v>1546</v>
      </c>
      <c r="F249" t="s">
        <v>1604</v>
      </c>
      <c r="G249" t="s">
        <v>1451</v>
      </c>
      <c r="H249" t="s">
        <v>1524</v>
      </c>
      <c r="I249" t="s">
        <v>1683</v>
      </c>
      <c r="J249" t="s">
        <v>1687</v>
      </c>
      <c r="K249" t="s">
        <v>1604</v>
      </c>
      <c r="L249" t="s">
        <v>1604</v>
      </c>
      <c r="M249" t="s">
        <v>1604</v>
      </c>
      <c r="N249" t="s">
        <v>1522</v>
      </c>
      <c r="O249" t="s">
        <v>1522</v>
      </c>
      <c r="P249" t="s">
        <v>1473</v>
      </c>
      <c r="T249" t="s">
        <v>1127</v>
      </c>
      <c r="U249" t="s">
        <v>1127</v>
      </c>
      <c r="V249" t="s">
        <v>1127</v>
      </c>
      <c r="W249" t="s">
        <v>1127</v>
      </c>
      <c r="X249" t="s">
        <v>1128</v>
      </c>
      <c r="AB249" t="s">
        <v>1454</v>
      </c>
    </row>
    <row r="250" spans="1:28" ht="15" hidden="1">
      <c r="A250" t="s">
        <v>2144</v>
      </c>
      <c r="B250" t="s">
        <v>799</v>
      </c>
      <c r="D250" t="s">
        <v>1786</v>
      </c>
      <c r="E250" t="s">
        <v>1661</v>
      </c>
      <c r="F250" t="s">
        <v>1604</v>
      </c>
      <c r="G250" t="s">
        <v>1508</v>
      </c>
      <c r="H250" t="s">
        <v>1524</v>
      </c>
      <c r="I250" t="s">
        <v>1683</v>
      </c>
      <c r="J250" t="s">
        <v>1687</v>
      </c>
      <c r="K250" t="s">
        <v>1604</v>
      </c>
      <c r="L250" t="s">
        <v>1604</v>
      </c>
      <c r="M250" t="s">
        <v>1604</v>
      </c>
      <c r="N250" t="s">
        <v>1513</v>
      </c>
      <c r="O250" t="s">
        <v>1513</v>
      </c>
      <c r="P250" t="s">
        <v>1473</v>
      </c>
      <c r="T250" t="s">
        <v>1127</v>
      </c>
      <c r="U250" t="s">
        <v>1127</v>
      </c>
      <c r="V250" t="s">
        <v>1127</v>
      </c>
      <c r="W250" t="s">
        <v>1127</v>
      </c>
      <c r="X250" t="s">
        <v>1128</v>
      </c>
      <c r="AB250" t="s">
        <v>1454</v>
      </c>
    </row>
    <row r="251" spans="1:28" ht="15" hidden="1">
      <c r="A251" t="s">
        <v>2144</v>
      </c>
      <c r="B251" t="s">
        <v>799</v>
      </c>
      <c r="D251" t="s">
        <v>1781</v>
      </c>
      <c r="E251" t="s">
        <v>1518</v>
      </c>
      <c r="F251" t="s">
        <v>1604</v>
      </c>
      <c r="G251" t="s">
        <v>1705</v>
      </c>
      <c r="H251" t="s">
        <v>1524</v>
      </c>
      <c r="I251" t="s">
        <v>1683</v>
      </c>
      <c r="J251" t="s">
        <v>1687</v>
      </c>
      <c r="K251" t="s">
        <v>1604</v>
      </c>
      <c r="L251" t="s">
        <v>1604</v>
      </c>
      <c r="M251" t="s">
        <v>1604</v>
      </c>
      <c r="N251" t="s">
        <v>1654</v>
      </c>
      <c r="O251" t="s">
        <v>1654</v>
      </c>
      <c r="P251" t="s">
        <v>1473</v>
      </c>
      <c r="T251" t="s">
        <v>1127</v>
      </c>
      <c r="U251" t="s">
        <v>1127</v>
      </c>
      <c r="V251" t="s">
        <v>1127</v>
      </c>
      <c r="W251" t="s">
        <v>1127</v>
      </c>
      <c r="X251" t="s">
        <v>1128</v>
      </c>
      <c r="AB251" t="s">
        <v>1454</v>
      </c>
    </row>
    <row r="252" spans="1:28" ht="15" hidden="1">
      <c r="A252" t="s">
        <v>2144</v>
      </c>
      <c r="B252" t="s">
        <v>799</v>
      </c>
      <c r="D252" t="s">
        <v>1781</v>
      </c>
      <c r="E252" t="s">
        <v>1621</v>
      </c>
      <c r="F252" t="s">
        <v>1604</v>
      </c>
      <c r="G252" t="s">
        <v>1660</v>
      </c>
      <c r="H252" t="s">
        <v>1524</v>
      </c>
      <c r="I252" t="s">
        <v>1683</v>
      </c>
      <c r="J252" t="s">
        <v>1687</v>
      </c>
      <c r="K252" t="s">
        <v>1604</v>
      </c>
      <c r="L252" t="s">
        <v>1604</v>
      </c>
      <c r="M252" t="s">
        <v>1604</v>
      </c>
      <c r="N252" t="s">
        <v>1664</v>
      </c>
      <c r="O252" t="s">
        <v>1664</v>
      </c>
      <c r="P252" t="s">
        <v>1473</v>
      </c>
      <c r="T252" t="s">
        <v>1127</v>
      </c>
      <c r="U252" t="s">
        <v>1127</v>
      </c>
      <c r="V252" t="s">
        <v>1127</v>
      </c>
      <c r="W252" t="s">
        <v>1127</v>
      </c>
      <c r="X252" t="s">
        <v>1128</v>
      </c>
      <c r="AB252" t="s">
        <v>1454</v>
      </c>
    </row>
    <row r="253" spans="1:28" ht="15" hidden="1">
      <c r="A253" t="s">
        <v>2144</v>
      </c>
      <c r="B253" t="s">
        <v>799</v>
      </c>
      <c r="D253" t="s">
        <v>1797</v>
      </c>
      <c r="E253" t="s">
        <v>1499</v>
      </c>
      <c r="F253" t="s">
        <v>1604</v>
      </c>
      <c r="G253" t="s">
        <v>1477</v>
      </c>
      <c r="H253" t="s">
        <v>1524</v>
      </c>
      <c r="I253" t="s">
        <v>1683</v>
      </c>
      <c r="J253" t="s">
        <v>1687</v>
      </c>
      <c r="K253" t="s">
        <v>1604</v>
      </c>
      <c r="L253" t="s">
        <v>1604</v>
      </c>
      <c r="M253" t="s">
        <v>1604</v>
      </c>
      <c r="N253" t="s">
        <v>1607</v>
      </c>
      <c r="O253" t="s">
        <v>1607</v>
      </c>
      <c r="P253" t="s">
        <v>1473</v>
      </c>
      <c r="T253" t="s">
        <v>1127</v>
      </c>
      <c r="U253" t="s">
        <v>1127</v>
      </c>
      <c r="V253" t="s">
        <v>1127</v>
      </c>
      <c r="W253" t="s">
        <v>1127</v>
      </c>
      <c r="X253" t="s">
        <v>1128</v>
      </c>
      <c r="AB253" t="s">
        <v>1454</v>
      </c>
    </row>
    <row r="254" spans="1:28" ht="15" hidden="1">
      <c r="A254" t="s">
        <v>2144</v>
      </c>
      <c r="B254" t="s">
        <v>799</v>
      </c>
      <c r="D254" t="s">
        <v>1793</v>
      </c>
      <c r="E254" t="s">
        <v>1598</v>
      </c>
      <c r="F254" t="s">
        <v>1604</v>
      </c>
      <c r="G254" t="s">
        <v>1515</v>
      </c>
      <c r="H254" t="s">
        <v>1524</v>
      </c>
      <c r="I254" t="s">
        <v>1683</v>
      </c>
      <c r="J254" t="s">
        <v>1687</v>
      </c>
      <c r="K254" t="s">
        <v>1604</v>
      </c>
      <c r="L254" t="s">
        <v>1604</v>
      </c>
      <c r="M254" t="s">
        <v>1604</v>
      </c>
      <c r="N254" t="s">
        <v>1564</v>
      </c>
      <c r="O254" t="s">
        <v>1564</v>
      </c>
      <c r="P254" t="s">
        <v>1473</v>
      </c>
      <c r="T254" t="s">
        <v>1127</v>
      </c>
      <c r="U254" t="s">
        <v>1127</v>
      </c>
      <c r="V254" t="s">
        <v>1127</v>
      </c>
      <c r="W254" t="s">
        <v>1127</v>
      </c>
      <c r="X254" t="s">
        <v>1128</v>
      </c>
      <c r="AB254" t="s">
        <v>1454</v>
      </c>
    </row>
    <row r="255" spans="1:28" ht="15" hidden="1">
      <c r="A255" t="s">
        <v>2144</v>
      </c>
      <c r="B255" t="s">
        <v>799</v>
      </c>
      <c r="D255" t="s">
        <v>1794</v>
      </c>
      <c r="E255" t="s">
        <v>1471</v>
      </c>
      <c r="F255" t="s">
        <v>1604</v>
      </c>
      <c r="G255" t="s">
        <v>1637</v>
      </c>
      <c r="H255" t="s">
        <v>1524</v>
      </c>
      <c r="I255" t="s">
        <v>1683</v>
      </c>
      <c r="J255" t="s">
        <v>1687</v>
      </c>
      <c r="K255" t="s">
        <v>1604</v>
      </c>
      <c r="L255" t="s">
        <v>1604</v>
      </c>
      <c r="M255" t="s">
        <v>1604</v>
      </c>
      <c r="N255" t="s">
        <v>1540</v>
      </c>
      <c r="O255" t="s">
        <v>1540</v>
      </c>
      <c r="P255" t="s">
        <v>1473</v>
      </c>
      <c r="T255" t="s">
        <v>1127</v>
      </c>
      <c r="U255" t="s">
        <v>1127</v>
      </c>
      <c r="V255" t="s">
        <v>1127</v>
      </c>
      <c r="W255" t="s">
        <v>1127</v>
      </c>
      <c r="X255" t="s">
        <v>1128</v>
      </c>
      <c r="AB255" t="s">
        <v>1454</v>
      </c>
    </row>
    <row r="256" spans="1:28" ht="15" hidden="1">
      <c r="A256" t="s">
        <v>2144</v>
      </c>
      <c r="B256" t="s">
        <v>799</v>
      </c>
      <c r="D256" t="s">
        <v>1795</v>
      </c>
      <c r="E256" t="s">
        <v>1495</v>
      </c>
      <c r="F256" t="s">
        <v>1604</v>
      </c>
      <c r="G256" t="s">
        <v>1719</v>
      </c>
      <c r="H256" t="s">
        <v>1524</v>
      </c>
      <c r="I256" t="s">
        <v>1683</v>
      </c>
      <c r="J256" t="s">
        <v>1687</v>
      </c>
      <c r="K256" t="s">
        <v>1604</v>
      </c>
      <c r="L256" t="s">
        <v>1604</v>
      </c>
      <c r="M256" t="s">
        <v>1604</v>
      </c>
      <c r="N256" t="s">
        <v>1500</v>
      </c>
      <c r="O256" t="s">
        <v>1500</v>
      </c>
      <c r="P256" t="s">
        <v>1473</v>
      </c>
      <c r="T256" t="s">
        <v>1127</v>
      </c>
      <c r="U256" t="s">
        <v>1127</v>
      </c>
      <c r="V256" t="s">
        <v>1127</v>
      </c>
      <c r="W256" t="s">
        <v>1127</v>
      </c>
      <c r="X256" t="s">
        <v>1128</v>
      </c>
      <c r="AB256" t="s">
        <v>1454</v>
      </c>
    </row>
    <row r="257" spans="1:28" ht="15" hidden="1">
      <c r="A257" t="s">
        <v>2144</v>
      </c>
      <c r="B257" t="s">
        <v>799</v>
      </c>
      <c r="D257" t="s">
        <v>1788</v>
      </c>
      <c r="E257" t="s">
        <v>1614</v>
      </c>
      <c r="F257" t="s">
        <v>1604</v>
      </c>
      <c r="G257" t="s">
        <v>1483</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ht="15" hidden="1">
      <c r="A258" t="s">
        <v>2144</v>
      </c>
      <c r="B258" t="s">
        <v>799</v>
      </c>
      <c r="D258" t="s">
        <v>1789</v>
      </c>
      <c r="E258" t="s">
        <v>1614</v>
      </c>
      <c r="F258" t="s">
        <v>1604</v>
      </c>
      <c r="G258" t="s">
        <v>1591</v>
      </c>
      <c r="H258" t="s">
        <v>1524</v>
      </c>
      <c r="I258" t="s">
        <v>1683</v>
      </c>
      <c r="J258" t="s">
        <v>1687</v>
      </c>
      <c r="K258" t="s">
        <v>1604</v>
      </c>
      <c r="L258" t="s">
        <v>1604</v>
      </c>
      <c r="M258" t="s">
        <v>1604</v>
      </c>
      <c r="N258" t="s">
        <v>1722</v>
      </c>
      <c r="O258" t="s">
        <v>1722</v>
      </c>
      <c r="P258" t="s">
        <v>1473</v>
      </c>
      <c r="T258" t="s">
        <v>1127</v>
      </c>
      <c r="U258" t="s">
        <v>1127</v>
      </c>
      <c r="V258" t="s">
        <v>1127</v>
      </c>
      <c r="W258" t="s">
        <v>1127</v>
      </c>
      <c r="X258" t="s">
        <v>1128</v>
      </c>
      <c r="AB258" t="s">
        <v>1454</v>
      </c>
    </row>
    <row r="259" spans="1:28" ht="15" hidden="1">
      <c r="A259" t="s">
        <v>2144</v>
      </c>
      <c r="B259" t="s">
        <v>799</v>
      </c>
      <c r="D259" t="s">
        <v>1791</v>
      </c>
      <c r="E259" t="s">
        <v>1557</v>
      </c>
      <c r="F259" t="s">
        <v>1604</v>
      </c>
      <c r="G259" t="s">
        <v>1486</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ht="15" hidden="1">
      <c r="A260" t="s">
        <v>2144</v>
      </c>
      <c r="B260" t="s">
        <v>799</v>
      </c>
      <c r="D260" t="s">
        <v>1792</v>
      </c>
      <c r="E260" t="s">
        <v>1459</v>
      </c>
      <c r="F260" t="s">
        <v>1604</v>
      </c>
      <c r="G260" t="s">
        <v>1464</v>
      </c>
      <c r="H260" t="s">
        <v>1524</v>
      </c>
      <c r="I260" t="s">
        <v>1683</v>
      </c>
      <c r="J260" t="s">
        <v>1687</v>
      </c>
      <c r="K260" t="s">
        <v>1604</v>
      </c>
      <c r="L260" t="s">
        <v>1604</v>
      </c>
      <c r="M260" t="s">
        <v>1604</v>
      </c>
      <c r="N260" t="s">
        <v>1520</v>
      </c>
      <c r="O260" t="s">
        <v>1520</v>
      </c>
      <c r="P260" t="s">
        <v>1473</v>
      </c>
      <c r="T260" t="s">
        <v>1127</v>
      </c>
      <c r="U260" t="s">
        <v>1127</v>
      </c>
      <c r="V260" t="s">
        <v>1127</v>
      </c>
      <c r="W260" t="s">
        <v>1127</v>
      </c>
      <c r="X260" t="s">
        <v>1128</v>
      </c>
      <c r="AB260" t="s">
        <v>1454</v>
      </c>
    </row>
    <row r="261" spans="1:28" ht="15" hidden="1">
      <c r="A261" t="s">
        <v>2144</v>
      </c>
      <c r="B261" t="s">
        <v>799</v>
      </c>
      <c r="D261" t="s">
        <v>1801</v>
      </c>
      <c r="E261" t="s">
        <v>1703</v>
      </c>
      <c r="F261" t="s">
        <v>1604</v>
      </c>
      <c r="G261" t="s">
        <v>1479</v>
      </c>
      <c r="H261" t="s">
        <v>1524</v>
      </c>
      <c r="I261" t="s">
        <v>1683</v>
      </c>
      <c r="J261" t="s">
        <v>1687</v>
      </c>
      <c r="K261" t="s">
        <v>1604</v>
      </c>
      <c r="L261" t="s">
        <v>1604</v>
      </c>
      <c r="M261" t="s">
        <v>1604</v>
      </c>
      <c r="N261" t="s">
        <v>1457</v>
      </c>
      <c r="O261" t="s">
        <v>1457</v>
      </c>
      <c r="P261" t="s">
        <v>1473</v>
      </c>
      <c r="T261" t="s">
        <v>1127</v>
      </c>
      <c r="U261" t="s">
        <v>1127</v>
      </c>
      <c r="V261" t="s">
        <v>1127</v>
      </c>
      <c r="W261" t="s">
        <v>1127</v>
      </c>
      <c r="X261" t="s">
        <v>1128</v>
      </c>
      <c r="AB261" t="s">
        <v>1454</v>
      </c>
    </row>
    <row r="262" spans="1:28" ht="15" hidden="1">
      <c r="A262" t="s">
        <v>2144</v>
      </c>
      <c r="B262" t="s">
        <v>799</v>
      </c>
      <c r="D262" t="s">
        <v>1779</v>
      </c>
      <c r="E262" t="s">
        <v>1496</v>
      </c>
      <c r="F262" t="s">
        <v>1604</v>
      </c>
      <c r="G262" t="s">
        <v>1455</v>
      </c>
      <c r="H262" t="s">
        <v>1524</v>
      </c>
      <c r="I262" t="s">
        <v>1683</v>
      </c>
      <c r="J262" t="s">
        <v>1687</v>
      </c>
      <c r="K262" t="s">
        <v>1604</v>
      </c>
      <c r="L262" t="s">
        <v>1604</v>
      </c>
      <c r="M262" t="s">
        <v>1604</v>
      </c>
      <c r="N262" t="s">
        <v>1620</v>
      </c>
      <c r="O262" t="s">
        <v>1620</v>
      </c>
      <c r="P262" t="s">
        <v>1473</v>
      </c>
      <c r="T262" t="s">
        <v>1127</v>
      </c>
      <c r="U262" t="s">
        <v>1127</v>
      </c>
      <c r="V262" t="s">
        <v>1127</v>
      </c>
      <c r="W262" t="s">
        <v>1127</v>
      </c>
      <c r="X262" t="s">
        <v>1128</v>
      </c>
      <c r="AB262" t="s">
        <v>1454</v>
      </c>
    </row>
    <row r="263" spans="1:28" ht="15" hidden="1">
      <c r="A263" t="s">
        <v>2144</v>
      </c>
      <c r="B263" t="s">
        <v>794</v>
      </c>
      <c r="D263" t="s">
        <v>1775</v>
      </c>
      <c r="E263" t="s">
        <v>1601</v>
      </c>
      <c r="F263" t="s">
        <v>1604</v>
      </c>
      <c r="G263" t="s">
        <v>1624</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ht="15" hidden="1">
      <c r="A264" t="s">
        <v>2144</v>
      </c>
      <c r="B264" t="s">
        <v>794</v>
      </c>
      <c r="D264" t="s">
        <v>1780</v>
      </c>
      <c r="E264" t="s">
        <v>1561</v>
      </c>
      <c r="F264" t="s">
        <v>1604</v>
      </c>
      <c r="G264" t="s">
        <v>1539</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ht="15" hidden="1">
      <c r="A265" t="s">
        <v>2144</v>
      </c>
      <c r="B265" t="s">
        <v>794</v>
      </c>
      <c r="D265" t="s">
        <v>1798</v>
      </c>
      <c r="E265" t="s">
        <v>1546</v>
      </c>
      <c r="F265" t="s">
        <v>1604</v>
      </c>
      <c r="G265" t="s">
        <v>1451</v>
      </c>
      <c r="H265" t="s">
        <v>1524</v>
      </c>
      <c r="I265" t="s">
        <v>1683</v>
      </c>
      <c r="J265" t="s">
        <v>1687</v>
      </c>
      <c r="K265" t="s">
        <v>1604</v>
      </c>
      <c r="L265" t="s">
        <v>1604</v>
      </c>
      <c r="M265" t="s">
        <v>1604</v>
      </c>
      <c r="N265" t="s">
        <v>1522</v>
      </c>
      <c r="O265" t="s">
        <v>1522</v>
      </c>
      <c r="P265" t="s">
        <v>1473</v>
      </c>
      <c r="T265" t="s">
        <v>1127</v>
      </c>
      <c r="U265" t="s">
        <v>1127</v>
      </c>
      <c r="V265" t="s">
        <v>1127</v>
      </c>
      <c r="W265" t="s">
        <v>1127</v>
      </c>
      <c r="X265" t="s">
        <v>1128</v>
      </c>
      <c r="AB265" t="s">
        <v>1454</v>
      </c>
    </row>
    <row r="266" spans="1:28" ht="15" hidden="1">
      <c r="A266" t="s">
        <v>2144</v>
      </c>
      <c r="B266" t="s">
        <v>794</v>
      </c>
      <c r="D266" t="s">
        <v>1786</v>
      </c>
      <c r="E266" t="s">
        <v>1661</v>
      </c>
      <c r="F266" t="s">
        <v>1604</v>
      </c>
      <c r="G266" t="s">
        <v>1508</v>
      </c>
      <c r="H266" t="s">
        <v>1524</v>
      </c>
      <c r="I266" t="s">
        <v>1683</v>
      </c>
      <c r="J266" t="s">
        <v>1687</v>
      </c>
      <c r="K266" t="s">
        <v>1604</v>
      </c>
      <c r="L266" t="s">
        <v>1604</v>
      </c>
      <c r="M266" t="s">
        <v>1604</v>
      </c>
      <c r="N266" t="s">
        <v>1513</v>
      </c>
      <c r="O266" t="s">
        <v>1513</v>
      </c>
      <c r="P266" t="s">
        <v>1473</v>
      </c>
      <c r="T266" t="s">
        <v>1127</v>
      </c>
      <c r="U266" t="s">
        <v>1127</v>
      </c>
      <c r="V266" t="s">
        <v>1127</v>
      </c>
      <c r="W266" t="s">
        <v>1127</v>
      </c>
      <c r="X266" t="s">
        <v>1128</v>
      </c>
      <c r="AB266" t="s">
        <v>1454</v>
      </c>
    </row>
    <row r="267" spans="1:28" ht="15" hidden="1">
      <c r="A267" t="s">
        <v>2144</v>
      </c>
      <c r="B267" t="s">
        <v>794</v>
      </c>
      <c r="D267" t="s">
        <v>1781</v>
      </c>
      <c r="E267" t="s">
        <v>1621</v>
      </c>
      <c r="F267" t="s">
        <v>1604</v>
      </c>
      <c r="G267" t="s">
        <v>1660</v>
      </c>
      <c r="H267" t="s">
        <v>1524</v>
      </c>
      <c r="I267" t="s">
        <v>1683</v>
      </c>
      <c r="J267" t="s">
        <v>1687</v>
      </c>
      <c r="K267" t="s">
        <v>1604</v>
      </c>
      <c r="L267" t="s">
        <v>1604</v>
      </c>
      <c r="M267" t="s">
        <v>1604</v>
      </c>
      <c r="N267" t="s">
        <v>1664</v>
      </c>
      <c r="O267" t="s">
        <v>1664</v>
      </c>
      <c r="P267" t="s">
        <v>1473</v>
      </c>
      <c r="T267" t="s">
        <v>1127</v>
      </c>
      <c r="U267" t="s">
        <v>1127</v>
      </c>
      <c r="V267" t="s">
        <v>1127</v>
      </c>
      <c r="W267" t="s">
        <v>1127</v>
      </c>
      <c r="X267" t="s">
        <v>1128</v>
      </c>
      <c r="AB267" t="s">
        <v>1454</v>
      </c>
    </row>
    <row r="268" spans="1:28" ht="15" hidden="1">
      <c r="A268" t="s">
        <v>2144</v>
      </c>
      <c r="B268" t="s">
        <v>794</v>
      </c>
      <c r="D268" t="s">
        <v>1781</v>
      </c>
      <c r="E268" t="s">
        <v>1518</v>
      </c>
      <c r="F268" t="s">
        <v>1604</v>
      </c>
      <c r="G268" t="s">
        <v>1705</v>
      </c>
      <c r="H268" t="s">
        <v>1524</v>
      </c>
      <c r="I268" t="s">
        <v>1683</v>
      </c>
      <c r="J268" t="s">
        <v>1687</v>
      </c>
      <c r="K268" t="s">
        <v>1604</v>
      </c>
      <c r="L268" t="s">
        <v>1604</v>
      </c>
      <c r="M268" t="s">
        <v>1604</v>
      </c>
      <c r="N268" t="s">
        <v>1654</v>
      </c>
      <c r="O268" t="s">
        <v>1654</v>
      </c>
      <c r="P268" t="s">
        <v>1473</v>
      </c>
      <c r="T268" t="s">
        <v>1127</v>
      </c>
      <c r="U268" t="s">
        <v>1127</v>
      </c>
      <c r="V268" t="s">
        <v>1127</v>
      </c>
      <c r="W268" t="s">
        <v>1127</v>
      </c>
      <c r="X268" t="s">
        <v>1128</v>
      </c>
      <c r="AB268" t="s">
        <v>1454</v>
      </c>
    </row>
    <row r="269" spans="1:28" ht="15" hidden="1">
      <c r="A269" t="s">
        <v>2144</v>
      </c>
      <c r="B269" t="s">
        <v>794</v>
      </c>
      <c r="D269" t="s">
        <v>1797</v>
      </c>
      <c r="E269" t="s">
        <v>1499</v>
      </c>
      <c r="F269" t="s">
        <v>1604</v>
      </c>
      <c r="G269" t="s">
        <v>1477</v>
      </c>
      <c r="H269" t="s">
        <v>1524</v>
      </c>
      <c r="I269" t="s">
        <v>1683</v>
      </c>
      <c r="J269" t="s">
        <v>1687</v>
      </c>
      <c r="K269" t="s">
        <v>1604</v>
      </c>
      <c r="L269" t="s">
        <v>1604</v>
      </c>
      <c r="M269" t="s">
        <v>1604</v>
      </c>
      <c r="N269" t="s">
        <v>1607</v>
      </c>
      <c r="O269" t="s">
        <v>1607</v>
      </c>
      <c r="P269" t="s">
        <v>1473</v>
      </c>
      <c r="T269" t="s">
        <v>1127</v>
      </c>
      <c r="U269" t="s">
        <v>1127</v>
      </c>
      <c r="V269" t="s">
        <v>1127</v>
      </c>
      <c r="W269" t="s">
        <v>1127</v>
      </c>
      <c r="X269" t="s">
        <v>1128</v>
      </c>
      <c r="AB269" t="s">
        <v>1454</v>
      </c>
    </row>
    <row r="270" spans="1:28" ht="15" hidden="1">
      <c r="A270" t="s">
        <v>2144</v>
      </c>
      <c r="B270" t="s">
        <v>794</v>
      </c>
      <c r="D270" t="s">
        <v>1793</v>
      </c>
      <c r="E270" t="s">
        <v>1598</v>
      </c>
      <c r="F270" t="s">
        <v>1604</v>
      </c>
      <c r="G270" t="s">
        <v>1515</v>
      </c>
      <c r="H270" t="s">
        <v>1524</v>
      </c>
      <c r="I270" t="s">
        <v>1683</v>
      </c>
      <c r="J270" t="s">
        <v>1687</v>
      </c>
      <c r="K270" t="s">
        <v>1604</v>
      </c>
      <c r="L270" t="s">
        <v>1604</v>
      </c>
      <c r="M270" t="s">
        <v>1604</v>
      </c>
      <c r="N270" t="s">
        <v>1564</v>
      </c>
      <c r="O270" t="s">
        <v>1564</v>
      </c>
      <c r="P270" t="s">
        <v>1473</v>
      </c>
      <c r="T270" t="s">
        <v>1127</v>
      </c>
      <c r="U270" t="s">
        <v>1127</v>
      </c>
      <c r="V270" t="s">
        <v>1127</v>
      </c>
      <c r="W270" t="s">
        <v>1127</v>
      </c>
      <c r="X270" t="s">
        <v>1128</v>
      </c>
      <c r="AB270" t="s">
        <v>1454</v>
      </c>
    </row>
    <row r="271" spans="1:28" ht="15" hidden="1">
      <c r="A271" t="s">
        <v>2144</v>
      </c>
      <c r="B271" t="s">
        <v>794</v>
      </c>
      <c r="D271" t="s">
        <v>1794</v>
      </c>
      <c r="E271" t="s">
        <v>1471</v>
      </c>
      <c r="F271" t="s">
        <v>1604</v>
      </c>
      <c r="G271" t="s">
        <v>1637</v>
      </c>
      <c r="H271" t="s">
        <v>1524</v>
      </c>
      <c r="I271" t="s">
        <v>1683</v>
      </c>
      <c r="J271" t="s">
        <v>1687</v>
      </c>
      <c r="K271" t="s">
        <v>1604</v>
      </c>
      <c r="L271" t="s">
        <v>1604</v>
      </c>
      <c r="M271" t="s">
        <v>1604</v>
      </c>
      <c r="N271" t="s">
        <v>1540</v>
      </c>
      <c r="O271" t="s">
        <v>1540</v>
      </c>
      <c r="P271" t="s">
        <v>1473</v>
      </c>
      <c r="T271" t="s">
        <v>1127</v>
      </c>
      <c r="U271" t="s">
        <v>1127</v>
      </c>
      <c r="V271" t="s">
        <v>1127</v>
      </c>
      <c r="W271" t="s">
        <v>1127</v>
      </c>
      <c r="X271" t="s">
        <v>1128</v>
      </c>
      <c r="AB271" t="s">
        <v>1454</v>
      </c>
    </row>
    <row r="272" spans="1:28" ht="15" hidden="1">
      <c r="A272" t="s">
        <v>2144</v>
      </c>
      <c r="B272" t="s">
        <v>794</v>
      </c>
      <c r="D272" t="s">
        <v>1795</v>
      </c>
      <c r="E272" t="s">
        <v>1495</v>
      </c>
      <c r="F272" t="s">
        <v>1604</v>
      </c>
      <c r="G272" t="s">
        <v>1719</v>
      </c>
      <c r="H272" t="s">
        <v>1524</v>
      </c>
      <c r="I272" t="s">
        <v>1683</v>
      </c>
      <c r="J272" t="s">
        <v>1687</v>
      </c>
      <c r="K272" t="s">
        <v>1604</v>
      </c>
      <c r="L272" t="s">
        <v>1604</v>
      </c>
      <c r="M272" t="s">
        <v>1604</v>
      </c>
      <c r="N272" t="s">
        <v>1500</v>
      </c>
      <c r="O272" t="s">
        <v>1500</v>
      </c>
      <c r="P272" t="s">
        <v>1473</v>
      </c>
      <c r="T272" t="s">
        <v>1127</v>
      </c>
      <c r="U272" t="s">
        <v>1127</v>
      </c>
      <c r="V272" t="s">
        <v>1127</v>
      </c>
      <c r="W272" t="s">
        <v>1127</v>
      </c>
      <c r="X272" t="s">
        <v>1128</v>
      </c>
      <c r="AB272" t="s">
        <v>1454</v>
      </c>
    </row>
    <row r="273" spans="1:28" ht="15" hidden="1">
      <c r="A273" t="s">
        <v>2144</v>
      </c>
      <c r="B273" t="s">
        <v>794</v>
      </c>
      <c r="D273" t="s">
        <v>1788</v>
      </c>
      <c r="E273" t="s">
        <v>1614</v>
      </c>
      <c r="F273" t="s">
        <v>1604</v>
      </c>
      <c r="G273" t="s">
        <v>1483</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ht="15" hidden="1">
      <c r="A274" t="s">
        <v>2144</v>
      </c>
      <c r="B274" t="s">
        <v>794</v>
      </c>
      <c r="D274" t="s">
        <v>1789</v>
      </c>
      <c r="E274" t="s">
        <v>1614</v>
      </c>
      <c r="F274" t="s">
        <v>1604</v>
      </c>
      <c r="G274" t="s">
        <v>1591</v>
      </c>
      <c r="H274" t="s">
        <v>1524</v>
      </c>
      <c r="I274" t="s">
        <v>1683</v>
      </c>
      <c r="J274" t="s">
        <v>1687</v>
      </c>
      <c r="K274" t="s">
        <v>1604</v>
      </c>
      <c r="L274" t="s">
        <v>1604</v>
      </c>
      <c r="M274" t="s">
        <v>1604</v>
      </c>
      <c r="N274" t="s">
        <v>1722</v>
      </c>
      <c r="O274" t="s">
        <v>1722</v>
      </c>
      <c r="P274" t="s">
        <v>1473</v>
      </c>
      <c r="T274" t="s">
        <v>1127</v>
      </c>
      <c r="U274" t="s">
        <v>1127</v>
      </c>
      <c r="V274" t="s">
        <v>1127</v>
      </c>
      <c r="W274" t="s">
        <v>1127</v>
      </c>
      <c r="X274" t="s">
        <v>1128</v>
      </c>
      <c r="AB274" t="s">
        <v>1454</v>
      </c>
    </row>
    <row r="275" spans="1:28" ht="15" hidden="1">
      <c r="A275" t="s">
        <v>2144</v>
      </c>
      <c r="B275" t="s">
        <v>794</v>
      </c>
      <c r="D275" t="s">
        <v>1791</v>
      </c>
      <c r="E275" t="s">
        <v>1557</v>
      </c>
      <c r="F275" t="s">
        <v>1604</v>
      </c>
      <c r="G275" t="s">
        <v>1486</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ht="15" hidden="1">
      <c r="A276" t="s">
        <v>2144</v>
      </c>
      <c r="B276" t="s">
        <v>794</v>
      </c>
      <c r="D276" t="s">
        <v>1792</v>
      </c>
      <c r="E276" t="s">
        <v>1459</v>
      </c>
      <c r="F276" t="s">
        <v>1604</v>
      </c>
      <c r="G276" t="s">
        <v>1464</v>
      </c>
      <c r="H276" t="s">
        <v>1524</v>
      </c>
      <c r="I276" t="s">
        <v>1683</v>
      </c>
      <c r="J276" t="s">
        <v>1687</v>
      </c>
      <c r="K276" t="s">
        <v>1604</v>
      </c>
      <c r="L276" t="s">
        <v>1604</v>
      </c>
      <c r="M276" t="s">
        <v>1604</v>
      </c>
      <c r="N276" t="s">
        <v>1520</v>
      </c>
      <c r="O276" t="s">
        <v>1520</v>
      </c>
      <c r="P276" t="s">
        <v>1473</v>
      </c>
      <c r="T276" t="s">
        <v>1127</v>
      </c>
      <c r="U276" t="s">
        <v>1127</v>
      </c>
      <c r="V276" t="s">
        <v>1127</v>
      </c>
      <c r="W276" t="s">
        <v>1127</v>
      </c>
      <c r="X276" t="s">
        <v>1128</v>
      </c>
      <c r="AB276" t="s">
        <v>1454</v>
      </c>
    </row>
    <row r="277" spans="1:28" ht="15" hidden="1">
      <c r="A277" t="s">
        <v>2144</v>
      </c>
      <c r="B277" t="s">
        <v>794</v>
      </c>
      <c r="D277" t="s">
        <v>1801</v>
      </c>
      <c r="E277" t="s">
        <v>1703</v>
      </c>
      <c r="F277" t="s">
        <v>1604</v>
      </c>
      <c r="G277" t="s">
        <v>1479</v>
      </c>
      <c r="H277" t="s">
        <v>1524</v>
      </c>
      <c r="I277" t="s">
        <v>1683</v>
      </c>
      <c r="J277" t="s">
        <v>1687</v>
      </c>
      <c r="K277" t="s">
        <v>1604</v>
      </c>
      <c r="L277" t="s">
        <v>1604</v>
      </c>
      <c r="M277" t="s">
        <v>1604</v>
      </c>
      <c r="N277" t="s">
        <v>1457</v>
      </c>
      <c r="O277" t="s">
        <v>1457</v>
      </c>
      <c r="P277" t="s">
        <v>1473</v>
      </c>
      <c r="T277" t="s">
        <v>1127</v>
      </c>
      <c r="U277" t="s">
        <v>1127</v>
      </c>
      <c r="V277" t="s">
        <v>1127</v>
      </c>
      <c r="W277" t="s">
        <v>1127</v>
      </c>
      <c r="X277" t="s">
        <v>1128</v>
      </c>
      <c r="AB277" t="s">
        <v>1454</v>
      </c>
    </row>
    <row r="278" spans="1:28" ht="15" hidden="1">
      <c r="A278" t="s">
        <v>2144</v>
      </c>
      <c r="B278" t="s">
        <v>794</v>
      </c>
      <c r="D278" t="s">
        <v>1779</v>
      </c>
      <c r="E278" t="s">
        <v>1496</v>
      </c>
      <c r="F278" t="s">
        <v>1604</v>
      </c>
      <c r="G278" t="s">
        <v>1455</v>
      </c>
      <c r="H278" t="s">
        <v>1524</v>
      </c>
      <c r="I278" t="s">
        <v>1683</v>
      </c>
      <c r="J278" t="s">
        <v>1687</v>
      </c>
      <c r="K278" t="s">
        <v>1604</v>
      </c>
      <c r="L278" t="s">
        <v>1604</v>
      </c>
      <c r="M278" t="s">
        <v>1604</v>
      </c>
      <c r="N278" t="s">
        <v>1620</v>
      </c>
      <c r="O278" t="s">
        <v>1620</v>
      </c>
      <c r="P278" t="s">
        <v>1473</v>
      </c>
      <c r="T278" t="s">
        <v>1127</v>
      </c>
      <c r="U278" t="s">
        <v>1127</v>
      </c>
      <c r="V278" t="s">
        <v>1127</v>
      </c>
      <c r="W278" t="s">
        <v>1127</v>
      </c>
      <c r="X278" t="s">
        <v>1128</v>
      </c>
      <c r="AB278" t="s">
        <v>1454</v>
      </c>
    </row>
    <row r="279" spans="1:28" ht="15" hidden="1">
      <c r="A279" t="s">
        <v>2144</v>
      </c>
      <c r="B279" t="s">
        <v>801</v>
      </c>
      <c r="D279" t="s">
        <v>1775</v>
      </c>
      <c r="E279" t="s">
        <v>1601</v>
      </c>
      <c r="F279" t="s">
        <v>1535</v>
      </c>
      <c r="G279" t="s">
        <v>1624</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ht="15" hidden="1">
      <c r="A280" t="s">
        <v>2144</v>
      </c>
      <c r="B280" t="s">
        <v>801</v>
      </c>
      <c r="D280" t="s">
        <v>1780</v>
      </c>
      <c r="E280" t="s">
        <v>1561</v>
      </c>
      <c r="F280" t="s">
        <v>1535</v>
      </c>
      <c r="G280" t="s">
        <v>1539</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ht="15" hidden="1">
      <c r="A281" t="s">
        <v>2144</v>
      </c>
      <c r="B281" t="s">
        <v>801</v>
      </c>
      <c r="D281" t="s">
        <v>1798</v>
      </c>
      <c r="E281" t="s">
        <v>1546</v>
      </c>
      <c r="F281" t="s">
        <v>1535</v>
      </c>
      <c r="G281" t="s">
        <v>1451</v>
      </c>
      <c r="H281" t="s">
        <v>1524</v>
      </c>
      <c r="I281" t="s">
        <v>1683</v>
      </c>
      <c r="J281" t="s">
        <v>1687</v>
      </c>
      <c r="K281" t="s">
        <v>1535</v>
      </c>
      <c r="L281" t="s">
        <v>1535</v>
      </c>
      <c r="M281" t="s">
        <v>1535</v>
      </c>
      <c r="N281" t="s">
        <v>1522</v>
      </c>
      <c r="O281" t="s">
        <v>1522</v>
      </c>
      <c r="P281" t="s">
        <v>1473</v>
      </c>
      <c r="T281" t="s">
        <v>1127</v>
      </c>
      <c r="U281" t="s">
        <v>1127</v>
      </c>
      <c r="V281" t="s">
        <v>1127</v>
      </c>
      <c r="W281" t="s">
        <v>1127</v>
      </c>
      <c r="X281" t="s">
        <v>1128</v>
      </c>
      <c r="AB281" t="s">
        <v>1454</v>
      </c>
    </row>
    <row r="282" spans="1:28" ht="15" hidden="1">
      <c r="A282" t="s">
        <v>2144</v>
      </c>
      <c r="B282" t="s">
        <v>801</v>
      </c>
      <c r="D282" t="s">
        <v>1786</v>
      </c>
      <c r="E282" t="s">
        <v>1661</v>
      </c>
      <c r="F282" t="s">
        <v>1535</v>
      </c>
      <c r="G282" t="s">
        <v>1508</v>
      </c>
      <c r="H282" t="s">
        <v>1524</v>
      </c>
      <c r="I282" t="s">
        <v>1683</v>
      </c>
      <c r="J282" t="s">
        <v>1687</v>
      </c>
      <c r="K282" t="s">
        <v>1535</v>
      </c>
      <c r="L282" t="s">
        <v>1535</v>
      </c>
      <c r="M282" t="s">
        <v>1535</v>
      </c>
      <c r="N282" t="s">
        <v>1513</v>
      </c>
      <c r="O282" t="s">
        <v>1513</v>
      </c>
      <c r="P282" t="s">
        <v>1473</v>
      </c>
      <c r="T282" t="s">
        <v>1127</v>
      </c>
      <c r="U282" t="s">
        <v>1127</v>
      </c>
      <c r="V282" t="s">
        <v>1127</v>
      </c>
      <c r="W282" t="s">
        <v>1127</v>
      </c>
      <c r="X282" t="s">
        <v>1128</v>
      </c>
      <c r="AB282" t="s">
        <v>1454</v>
      </c>
    </row>
    <row r="283" spans="1:28" ht="15" hidden="1">
      <c r="A283" t="s">
        <v>2144</v>
      </c>
      <c r="B283" t="s">
        <v>801</v>
      </c>
      <c r="D283" t="s">
        <v>1781</v>
      </c>
      <c r="E283" t="s">
        <v>1518</v>
      </c>
      <c r="F283" t="s">
        <v>1535</v>
      </c>
      <c r="G283" t="s">
        <v>1705</v>
      </c>
      <c r="H283" t="s">
        <v>1524</v>
      </c>
      <c r="I283" t="s">
        <v>1683</v>
      </c>
      <c r="J283" t="s">
        <v>1687</v>
      </c>
      <c r="K283" t="s">
        <v>1535</v>
      </c>
      <c r="L283" t="s">
        <v>1535</v>
      </c>
      <c r="M283" t="s">
        <v>1535</v>
      </c>
      <c r="N283" t="s">
        <v>1654</v>
      </c>
      <c r="O283" t="s">
        <v>1654</v>
      </c>
      <c r="P283" t="s">
        <v>1473</v>
      </c>
      <c r="T283" t="s">
        <v>1127</v>
      </c>
      <c r="U283" t="s">
        <v>1127</v>
      </c>
      <c r="V283" t="s">
        <v>1127</v>
      </c>
      <c r="W283" t="s">
        <v>1127</v>
      </c>
      <c r="X283" t="s">
        <v>1128</v>
      </c>
      <c r="AB283" t="s">
        <v>1454</v>
      </c>
    </row>
    <row r="284" spans="1:28" ht="15" hidden="1">
      <c r="A284" t="s">
        <v>2144</v>
      </c>
      <c r="B284" t="s">
        <v>801</v>
      </c>
      <c r="D284" t="s">
        <v>1781</v>
      </c>
      <c r="E284" t="s">
        <v>1621</v>
      </c>
      <c r="F284" t="s">
        <v>1535</v>
      </c>
      <c r="G284" t="s">
        <v>1660</v>
      </c>
      <c r="H284" t="s">
        <v>1524</v>
      </c>
      <c r="I284" t="s">
        <v>1683</v>
      </c>
      <c r="J284" t="s">
        <v>1687</v>
      </c>
      <c r="K284" t="s">
        <v>1535</v>
      </c>
      <c r="L284" t="s">
        <v>1535</v>
      </c>
      <c r="M284" t="s">
        <v>1535</v>
      </c>
      <c r="N284" t="s">
        <v>1664</v>
      </c>
      <c r="O284" t="s">
        <v>1664</v>
      </c>
      <c r="P284" t="s">
        <v>1473</v>
      </c>
      <c r="T284" t="s">
        <v>1127</v>
      </c>
      <c r="U284" t="s">
        <v>1127</v>
      </c>
      <c r="V284" t="s">
        <v>1127</v>
      </c>
      <c r="W284" t="s">
        <v>1127</v>
      </c>
      <c r="X284" t="s">
        <v>1128</v>
      </c>
      <c r="AB284" t="s">
        <v>1454</v>
      </c>
    </row>
    <row r="285" spans="1:28" ht="15" hidden="1">
      <c r="A285" t="s">
        <v>2144</v>
      </c>
      <c r="B285" t="s">
        <v>801</v>
      </c>
      <c r="D285" t="s">
        <v>1797</v>
      </c>
      <c r="E285" t="s">
        <v>1499</v>
      </c>
      <c r="F285" t="s">
        <v>1535</v>
      </c>
      <c r="G285" t="s">
        <v>1477</v>
      </c>
      <c r="H285" t="s">
        <v>1524</v>
      </c>
      <c r="I285" t="s">
        <v>1683</v>
      </c>
      <c r="J285" t="s">
        <v>1687</v>
      </c>
      <c r="K285" t="s">
        <v>1535</v>
      </c>
      <c r="L285" t="s">
        <v>1535</v>
      </c>
      <c r="M285" t="s">
        <v>1535</v>
      </c>
      <c r="N285" t="s">
        <v>1607</v>
      </c>
      <c r="O285" t="s">
        <v>1607</v>
      </c>
      <c r="P285" t="s">
        <v>1473</v>
      </c>
      <c r="T285" t="s">
        <v>1127</v>
      </c>
      <c r="U285" t="s">
        <v>1127</v>
      </c>
      <c r="V285" t="s">
        <v>1127</v>
      </c>
      <c r="W285" t="s">
        <v>1127</v>
      </c>
      <c r="X285" t="s">
        <v>1128</v>
      </c>
      <c r="AB285" t="s">
        <v>1454</v>
      </c>
    </row>
    <row r="286" spans="1:28" ht="15" hidden="1">
      <c r="A286" t="s">
        <v>2144</v>
      </c>
      <c r="B286" t="s">
        <v>801</v>
      </c>
      <c r="D286" t="s">
        <v>1793</v>
      </c>
      <c r="E286" t="s">
        <v>1598</v>
      </c>
      <c r="F286" t="s">
        <v>1535</v>
      </c>
      <c r="G286" t="s">
        <v>1515</v>
      </c>
      <c r="H286" t="s">
        <v>1524</v>
      </c>
      <c r="I286" t="s">
        <v>1683</v>
      </c>
      <c r="J286" t="s">
        <v>1687</v>
      </c>
      <c r="K286" t="s">
        <v>1535</v>
      </c>
      <c r="L286" t="s">
        <v>1535</v>
      </c>
      <c r="M286" t="s">
        <v>1535</v>
      </c>
      <c r="N286" t="s">
        <v>1564</v>
      </c>
      <c r="O286" t="s">
        <v>1564</v>
      </c>
      <c r="P286" t="s">
        <v>1473</v>
      </c>
      <c r="T286" t="s">
        <v>1127</v>
      </c>
      <c r="U286" t="s">
        <v>1127</v>
      </c>
      <c r="V286" t="s">
        <v>1127</v>
      </c>
      <c r="W286" t="s">
        <v>1127</v>
      </c>
      <c r="X286" t="s">
        <v>1128</v>
      </c>
      <c r="AB286" t="s">
        <v>1454</v>
      </c>
    </row>
    <row r="287" spans="1:28" ht="15" hidden="1">
      <c r="A287" t="s">
        <v>2144</v>
      </c>
      <c r="B287" t="s">
        <v>801</v>
      </c>
      <c r="D287" t="s">
        <v>1794</v>
      </c>
      <c r="E287" t="s">
        <v>1471</v>
      </c>
      <c r="F287" t="s">
        <v>1535</v>
      </c>
      <c r="G287" t="s">
        <v>1637</v>
      </c>
      <c r="H287" t="s">
        <v>1524</v>
      </c>
      <c r="I287" t="s">
        <v>1683</v>
      </c>
      <c r="J287" t="s">
        <v>1687</v>
      </c>
      <c r="K287" t="s">
        <v>1535</v>
      </c>
      <c r="L287" t="s">
        <v>1535</v>
      </c>
      <c r="M287" t="s">
        <v>1535</v>
      </c>
      <c r="N287" t="s">
        <v>1540</v>
      </c>
      <c r="O287" t="s">
        <v>1540</v>
      </c>
      <c r="P287" t="s">
        <v>1473</v>
      </c>
      <c r="T287" t="s">
        <v>1127</v>
      </c>
      <c r="U287" t="s">
        <v>1127</v>
      </c>
      <c r="V287" t="s">
        <v>1127</v>
      </c>
      <c r="W287" t="s">
        <v>1127</v>
      </c>
      <c r="X287" t="s">
        <v>1128</v>
      </c>
      <c r="AB287" t="s">
        <v>1454</v>
      </c>
    </row>
    <row r="288" spans="1:28" ht="15" hidden="1">
      <c r="A288" t="s">
        <v>2144</v>
      </c>
      <c r="B288" t="s">
        <v>801</v>
      </c>
      <c r="D288" t="s">
        <v>1795</v>
      </c>
      <c r="E288" t="s">
        <v>1495</v>
      </c>
      <c r="F288" t="s">
        <v>1535</v>
      </c>
      <c r="G288" t="s">
        <v>1719</v>
      </c>
      <c r="H288" t="s">
        <v>1524</v>
      </c>
      <c r="I288" t="s">
        <v>1683</v>
      </c>
      <c r="J288" t="s">
        <v>1687</v>
      </c>
      <c r="K288" t="s">
        <v>1535</v>
      </c>
      <c r="L288" t="s">
        <v>1535</v>
      </c>
      <c r="M288" t="s">
        <v>1535</v>
      </c>
      <c r="N288" t="s">
        <v>1500</v>
      </c>
      <c r="O288" t="s">
        <v>1500</v>
      </c>
      <c r="P288" t="s">
        <v>1473</v>
      </c>
      <c r="T288" t="s">
        <v>1127</v>
      </c>
      <c r="U288" t="s">
        <v>1127</v>
      </c>
      <c r="V288" t="s">
        <v>1127</v>
      </c>
      <c r="W288" t="s">
        <v>1127</v>
      </c>
      <c r="X288" t="s">
        <v>1128</v>
      </c>
      <c r="AB288" t="s">
        <v>1454</v>
      </c>
    </row>
    <row r="289" spans="1:28" ht="15" hidden="1">
      <c r="A289" t="s">
        <v>2144</v>
      </c>
      <c r="B289" t="s">
        <v>801</v>
      </c>
      <c r="D289" t="s">
        <v>1788</v>
      </c>
      <c r="E289" t="s">
        <v>1614</v>
      </c>
      <c r="F289" t="s">
        <v>1535</v>
      </c>
      <c r="G289" t="s">
        <v>1483</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ht="15" hidden="1">
      <c r="A290" t="s">
        <v>2144</v>
      </c>
      <c r="B290" t="s">
        <v>801</v>
      </c>
      <c r="D290" t="s">
        <v>1789</v>
      </c>
      <c r="E290" t="s">
        <v>1614</v>
      </c>
      <c r="F290" t="s">
        <v>1535</v>
      </c>
      <c r="G290" t="s">
        <v>1591</v>
      </c>
      <c r="H290" t="s">
        <v>1524</v>
      </c>
      <c r="I290" t="s">
        <v>1683</v>
      </c>
      <c r="J290" t="s">
        <v>1687</v>
      </c>
      <c r="K290" t="s">
        <v>1535</v>
      </c>
      <c r="L290" t="s">
        <v>1535</v>
      </c>
      <c r="M290" t="s">
        <v>1535</v>
      </c>
      <c r="N290" t="s">
        <v>1722</v>
      </c>
      <c r="O290" t="s">
        <v>1722</v>
      </c>
      <c r="P290" t="s">
        <v>1473</v>
      </c>
      <c r="T290" t="s">
        <v>1127</v>
      </c>
      <c r="U290" t="s">
        <v>1127</v>
      </c>
      <c r="V290" t="s">
        <v>1127</v>
      </c>
      <c r="W290" t="s">
        <v>1127</v>
      </c>
      <c r="X290" t="s">
        <v>1128</v>
      </c>
      <c r="AB290" t="s">
        <v>1454</v>
      </c>
    </row>
    <row r="291" spans="1:28" ht="15" hidden="1">
      <c r="A291" t="s">
        <v>2144</v>
      </c>
      <c r="B291" t="s">
        <v>801</v>
      </c>
      <c r="D291" t="s">
        <v>1791</v>
      </c>
      <c r="E291" t="s">
        <v>1557</v>
      </c>
      <c r="F291" t="s">
        <v>1535</v>
      </c>
      <c r="G291" t="s">
        <v>1486</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ht="15" hidden="1">
      <c r="A292" t="s">
        <v>2144</v>
      </c>
      <c r="B292" t="s">
        <v>801</v>
      </c>
      <c r="D292" t="s">
        <v>1792</v>
      </c>
      <c r="E292" t="s">
        <v>1459</v>
      </c>
      <c r="F292" t="s">
        <v>1535</v>
      </c>
      <c r="G292" t="s">
        <v>1464</v>
      </c>
      <c r="H292" t="s">
        <v>1524</v>
      </c>
      <c r="I292" t="s">
        <v>1683</v>
      </c>
      <c r="J292" t="s">
        <v>1687</v>
      </c>
      <c r="K292" t="s">
        <v>1535</v>
      </c>
      <c r="L292" t="s">
        <v>1535</v>
      </c>
      <c r="M292" t="s">
        <v>1535</v>
      </c>
      <c r="N292" t="s">
        <v>1520</v>
      </c>
      <c r="O292" t="s">
        <v>1520</v>
      </c>
      <c r="P292" t="s">
        <v>1473</v>
      </c>
      <c r="T292" t="s">
        <v>1127</v>
      </c>
      <c r="U292" t="s">
        <v>1127</v>
      </c>
      <c r="V292" t="s">
        <v>1127</v>
      </c>
      <c r="W292" t="s">
        <v>1127</v>
      </c>
      <c r="X292" t="s">
        <v>1128</v>
      </c>
      <c r="AB292" t="s">
        <v>1454</v>
      </c>
    </row>
    <row r="293" spans="1:28" ht="15" hidden="1">
      <c r="A293" t="s">
        <v>2144</v>
      </c>
      <c r="B293" t="s">
        <v>801</v>
      </c>
      <c r="D293" t="s">
        <v>1801</v>
      </c>
      <c r="E293" t="s">
        <v>1703</v>
      </c>
      <c r="F293" t="s">
        <v>1535</v>
      </c>
      <c r="G293" t="s">
        <v>1479</v>
      </c>
      <c r="H293" t="s">
        <v>1524</v>
      </c>
      <c r="I293" t="s">
        <v>1683</v>
      </c>
      <c r="J293" t="s">
        <v>1687</v>
      </c>
      <c r="K293" t="s">
        <v>1535</v>
      </c>
      <c r="L293" t="s">
        <v>1535</v>
      </c>
      <c r="M293" t="s">
        <v>1535</v>
      </c>
      <c r="N293" t="s">
        <v>1457</v>
      </c>
      <c r="O293" t="s">
        <v>1457</v>
      </c>
      <c r="P293" t="s">
        <v>1473</v>
      </c>
      <c r="T293" t="s">
        <v>1127</v>
      </c>
      <c r="U293" t="s">
        <v>1127</v>
      </c>
      <c r="V293" t="s">
        <v>1127</v>
      </c>
      <c r="W293" t="s">
        <v>1127</v>
      </c>
      <c r="X293" t="s">
        <v>1128</v>
      </c>
      <c r="AB293" t="s">
        <v>1454</v>
      </c>
    </row>
    <row r="294" spans="1:28" ht="15" hidden="1">
      <c r="A294" t="s">
        <v>2144</v>
      </c>
      <c r="B294" t="s">
        <v>801</v>
      </c>
      <c r="D294" t="s">
        <v>1779</v>
      </c>
      <c r="E294" t="s">
        <v>1496</v>
      </c>
      <c r="F294" t="s">
        <v>1535</v>
      </c>
      <c r="G294" t="s">
        <v>1455</v>
      </c>
      <c r="H294" t="s">
        <v>1524</v>
      </c>
      <c r="I294" t="s">
        <v>1683</v>
      </c>
      <c r="J294" t="s">
        <v>1687</v>
      </c>
      <c r="K294" t="s">
        <v>1535</v>
      </c>
      <c r="L294" t="s">
        <v>1535</v>
      </c>
      <c r="M294" t="s">
        <v>1535</v>
      </c>
      <c r="N294" t="s">
        <v>1620</v>
      </c>
      <c r="O294" t="s">
        <v>1620</v>
      </c>
      <c r="P294" t="s">
        <v>1473</v>
      </c>
      <c r="T294" t="s">
        <v>1127</v>
      </c>
      <c r="U294" t="s">
        <v>1127</v>
      </c>
      <c r="V294" t="s">
        <v>1127</v>
      </c>
      <c r="W294" t="s">
        <v>1127</v>
      </c>
      <c r="X294" t="s">
        <v>1128</v>
      </c>
      <c r="AB294" t="s">
        <v>1454</v>
      </c>
    </row>
    <row r="295" spans="1:28" ht="15" hidden="1">
      <c r="A295" t="s">
        <v>2144</v>
      </c>
      <c r="B295" t="s">
        <v>795</v>
      </c>
      <c r="D295" t="s">
        <v>1775</v>
      </c>
      <c r="E295" t="s">
        <v>1481</v>
      </c>
      <c r="F295" t="s">
        <v>1535</v>
      </c>
      <c r="G295" t="s">
        <v>1624</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ht="15" hidden="1">
      <c r="A296" t="s">
        <v>2144</v>
      </c>
      <c r="B296" t="s">
        <v>795</v>
      </c>
      <c r="D296" t="s">
        <v>1780</v>
      </c>
      <c r="E296" t="s">
        <v>1569</v>
      </c>
      <c r="F296" t="s">
        <v>1535</v>
      </c>
      <c r="G296" t="s">
        <v>1539</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ht="15" hidden="1">
      <c r="A297" t="s">
        <v>2144</v>
      </c>
      <c r="B297" t="s">
        <v>795</v>
      </c>
      <c r="D297" t="s">
        <v>1798</v>
      </c>
      <c r="E297" t="s">
        <v>1525</v>
      </c>
      <c r="F297" t="s">
        <v>1535</v>
      </c>
      <c r="G297" t="s">
        <v>1451</v>
      </c>
      <c r="H297" t="s">
        <v>1524</v>
      </c>
      <c r="I297" t="s">
        <v>1683</v>
      </c>
      <c r="J297" t="s">
        <v>1687</v>
      </c>
      <c r="K297" t="s">
        <v>1535</v>
      </c>
      <c r="L297" t="s">
        <v>1535</v>
      </c>
      <c r="M297" t="s">
        <v>1535</v>
      </c>
      <c r="N297" t="s">
        <v>1522</v>
      </c>
      <c r="O297" t="s">
        <v>1522</v>
      </c>
      <c r="P297" t="s">
        <v>1473</v>
      </c>
      <c r="T297" t="s">
        <v>1127</v>
      </c>
      <c r="U297" t="s">
        <v>1127</v>
      </c>
      <c r="V297" t="s">
        <v>1127</v>
      </c>
      <c r="W297" t="s">
        <v>1127</v>
      </c>
      <c r="X297" t="s">
        <v>1128</v>
      </c>
      <c r="AB297" t="s">
        <v>1454</v>
      </c>
    </row>
    <row r="298" spans="1:28" ht="15" hidden="1">
      <c r="A298" t="s">
        <v>2144</v>
      </c>
      <c r="B298" t="s">
        <v>795</v>
      </c>
      <c r="D298" t="s">
        <v>1786</v>
      </c>
      <c r="E298" t="s">
        <v>1691</v>
      </c>
      <c r="F298" t="s">
        <v>1535</v>
      </c>
      <c r="G298" t="s">
        <v>1508</v>
      </c>
      <c r="H298" t="s">
        <v>1524</v>
      </c>
      <c r="I298" t="s">
        <v>1683</v>
      </c>
      <c r="J298" t="s">
        <v>1687</v>
      </c>
      <c r="K298" t="s">
        <v>1535</v>
      </c>
      <c r="L298" t="s">
        <v>1535</v>
      </c>
      <c r="M298" t="s">
        <v>1535</v>
      </c>
      <c r="N298" t="s">
        <v>1513</v>
      </c>
      <c r="O298" t="s">
        <v>1513</v>
      </c>
      <c r="P298" t="s">
        <v>1473</v>
      </c>
      <c r="T298" t="s">
        <v>1127</v>
      </c>
      <c r="U298" t="s">
        <v>1127</v>
      </c>
      <c r="V298" t="s">
        <v>1127</v>
      </c>
      <c r="W298" t="s">
        <v>1127</v>
      </c>
      <c r="X298" t="s">
        <v>1128</v>
      </c>
      <c r="AB298" t="s">
        <v>1454</v>
      </c>
    </row>
    <row r="299" spans="1:28" ht="15" hidden="1">
      <c r="A299" t="s">
        <v>2144</v>
      </c>
      <c r="B299" t="s">
        <v>795</v>
      </c>
      <c r="D299" t="s">
        <v>1781</v>
      </c>
      <c r="E299" t="s">
        <v>1558</v>
      </c>
      <c r="F299" t="s">
        <v>1535</v>
      </c>
      <c r="G299" t="s">
        <v>1705</v>
      </c>
      <c r="H299" t="s">
        <v>1524</v>
      </c>
      <c r="I299" t="s">
        <v>1683</v>
      </c>
      <c r="J299" t="s">
        <v>1687</v>
      </c>
      <c r="K299" t="s">
        <v>1535</v>
      </c>
      <c r="L299" t="s">
        <v>1535</v>
      </c>
      <c r="M299" t="s">
        <v>1535</v>
      </c>
      <c r="N299" t="s">
        <v>1654</v>
      </c>
      <c r="O299" t="s">
        <v>1654</v>
      </c>
      <c r="P299" t="s">
        <v>1473</v>
      </c>
      <c r="T299" t="s">
        <v>1127</v>
      </c>
      <c r="U299" t="s">
        <v>1127</v>
      </c>
      <c r="V299" t="s">
        <v>1127</v>
      </c>
      <c r="W299" t="s">
        <v>1127</v>
      </c>
      <c r="X299" t="s">
        <v>1128</v>
      </c>
      <c r="AB299" t="s">
        <v>1454</v>
      </c>
    </row>
    <row r="300" spans="1:28" ht="15" hidden="1">
      <c r="A300" t="s">
        <v>2144</v>
      </c>
      <c r="B300" t="s">
        <v>795</v>
      </c>
      <c r="D300" t="s">
        <v>1781</v>
      </c>
      <c r="E300" t="s">
        <v>1487</v>
      </c>
      <c r="F300" t="s">
        <v>1535</v>
      </c>
      <c r="G300" t="s">
        <v>1660</v>
      </c>
      <c r="H300" t="s">
        <v>1524</v>
      </c>
      <c r="I300" t="s">
        <v>1683</v>
      </c>
      <c r="J300" t="s">
        <v>1687</v>
      </c>
      <c r="K300" t="s">
        <v>1535</v>
      </c>
      <c r="L300" t="s">
        <v>1535</v>
      </c>
      <c r="M300" t="s">
        <v>1535</v>
      </c>
      <c r="N300" t="s">
        <v>1664</v>
      </c>
      <c r="O300" t="s">
        <v>1664</v>
      </c>
      <c r="P300" t="s">
        <v>1473</v>
      </c>
      <c r="T300" t="s">
        <v>1127</v>
      </c>
      <c r="U300" t="s">
        <v>1127</v>
      </c>
      <c r="V300" t="s">
        <v>1127</v>
      </c>
      <c r="W300" t="s">
        <v>1127</v>
      </c>
      <c r="X300" t="s">
        <v>1128</v>
      </c>
      <c r="AB300" t="s">
        <v>1454</v>
      </c>
    </row>
    <row r="301" spans="1:28" ht="15" hidden="1">
      <c r="A301" t="s">
        <v>2144</v>
      </c>
      <c r="B301" t="s">
        <v>795</v>
      </c>
      <c r="D301" t="s">
        <v>1797</v>
      </c>
      <c r="E301" t="s">
        <v>1658</v>
      </c>
      <c r="F301" t="s">
        <v>1535</v>
      </c>
      <c r="G301" t="s">
        <v>1477</v>
      </c>
      <c r="H301" t="s">
        <v>1524</v>
      </c>
      <c r="I301" t="s">
        <v>1683</v>
      </c>
      <c r="J301" t="s">
        <v>1687</v>
      </c>
      <c r="K301" t="s">
        <v>1535</v>
      </c>
      <c r="L301" t="s">
        <v>1535</v>
      </c>
      <c r="M301" t="s">
        <v>1535</v>
      </c>
      <c r="N301" t="s">
        <v>1607</v>
      </c>
      <c r="O301" t="s">
        <v>1607</v>
      </c>
      <c r="P301" t="s">
        <v>1473</v>
      </c>
      <c r="T301" t="s">
        <v>1127</v>
      </c>
      <c r="U301" t="s">
        <v>1127</v>
      </c>
      <c r="V301" t="s">
        <v>1127</v>
      </c>
      <c r="W301" t="s">
        <v>1127</v>
      </c>
      <c r="X301" t="s">
        <v>1128</v>
      </c>
      <c r="AB301" t="s">
        <v>1454</v>
      </c>
    </row>
    <row r="302" spans="1:28" ht="15" hidden="1">
      <c r="A302" t="s">
        <v>2144</v>
      </c>
      <c r="B302" t="s">
        <v>795</v>
      </c>
      <c r="D302" t="s">
        <v>1793</v>
      </c>
      <c r="E302" t="s">
        <v>1447</v>
      </c>
      <c r="F302" t="s">
        <v>1535</v>
      </c>
      <c r="G302" t="s">
        <v>1515</v>
      </c>
      <c r="H302" t="s">
        <v>1524</v>
      </c>
      <c r="I302" t="s">
        <v>1683</v>
      </c>
      <c r="J302" t="s">
        <v>1687</v>
      </c>
      <c r="K302" t="s">
        <v>1535</v>
      </c>
      <c r="L302" t="s">
        <v>1535</v>
      </c>
      <c r="M302" t="s">
        <v>1535</v>
      </c>
      <c r="N302" t="s">
        <v>1564</v>
      </c>
      <c r="O302" t="s">
        <v>1564</v>
      </c>
      <c r="P302" t="s">
        <v>1473</v>
      </c>
      <c r="T302" t="s">
        <v>1127</v>
      </c>
      <c r="U302" t="s">
        <v>1127</v>
      </c>
      <c r="V302" t="s">
        <v>1127</v>
      </c>
      <c r="W302" t="s">
        <v>1127</v>
      </c>
      <c r="X302" t="s">
        <v>1128</v>
      </c>
      <c r="AB302" t="s">
        <v>1454</v>
      </c>
    </row>
    <row r="303" spans="1:28" ht="15" hidden="1">
      <c r="A303" t="s">
        <v>2144</v>
      </c>
      <c r="B303" t="s">
        <v>795</v>
      </c>
      <c r="D303" t="s">
        <v>1794</v>
      </c>
      <c r="E303" t="s">
        <v>1488</v>
      </c>
      <c r="F303" t="s">
        <v>1535</v>
      </c>
      <c r="G303" t="s">
        <v>1637</v>
      </c>
      <c r="H303" t="s">
        <v>1524</v>
      </c>
      <c r="I303" t="s">
        <v>1683</v>
      </c>
      <c r="J303" t="s">
        <v>1687</v>
      </c>
      <c r="K303" t="s">
        <v>1535</v>
      </c>
      <c r="L303" t="s">
        <v>1535</v>
      </c>
      <c r="M303" t="s">
        <v>1535</v>
      </c>
      <c r="N303" t="s">
        <v>1540</v>
      </c>
      <c r="O303" t="s">
        <v>1540</v>
      </c>
      <c r="P303" t="s">
        <v>1473</v>
      </c>
      <c r="T303" t="s">
        <v>1127</v>
      </c>
      <c r="U303" t="s">
        <v>1127</v>
      </c>
      <c r="V303" t="s">
        <v>1127</v>
      </c>
      <c r="W303" t="s">
        <v>1127</v>
      </c>
      <c r="X303" t="s">
        <v>1128</v>
      </c>
      <c r="AB303" t="s">
        <v>1454</v>
      </c>
    </row>
    <row r="304" spans="1:28" ht="15" hidden="1">
      <c r="A304" t="s">
        <v>2144</v>
      </c>
      <c r="B304" t="s">
        <v>795</v>
      </c>
      <c r="D304" t="s">
        <v>1795</v>
      </c>
      <c r="E304" t="s">
        <v>1594</v>
      </c>
      <c r="F304" t="s">
        <v>1535</v>
      </c>
      <c r="G304" t="s">
        <v>1719</v>
      </c>
      <c r="H304" t="s">
        <v>1524</v>
      </c>
      <c r="I304" t="s">
        <v>1683</v>
      </c>
      <c r="J304" t="s">
        <v>1687</v>
      </c>
      <c r="K304" t="s">
        <v>1535</v>
      </c>
      <c r="L304" t="s">
        <v>1535</v>
      </c>
      <c r="M304" t="s">
        <v>1535</v>
      </c>
      <c r="N304" t="s">
        <v>1500</v>
      </c>
      <c r="O304" t="s">
        <v>1500</v>
      </c>
      <c r="P304" t="s">
        <v>1473</v>
      </c>
      <c r="T304" t="s">
        <v>1127</v>
      </c>
      <c r="U304" t="s">
        <v>1127</v>
      </c>
      <c r="V304" t="s">
        <v>1127</v>
      </c>
      <c r="W304" t="s">
        <v>1127</v>
      </c>
      <c r="X304" t="s">
        <v>1128</v>
      </c>
      <c r="AB304" t="s">
        <v>1454</v>
      </c>
    </row>
    <row r="305" spans="1:28" ht="15" hidden="1">
      <c r="A305" t="s">
        <v>2144</v>
      </c>
      <c r="B305" t="s">
        <v>795</v>
      </c>
      <c r="D305" t="s">
        <v>1788</v>
      </c>
      <c r="E305" t="s">
        <v>1594</v>
      </c>
      <c r="F305" t="s">
        <v>1535</v>
      </c>
      <c r="G305" t="s">
        <v>1483</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ht="15" hidden="1">
      <c r="A306" t="s">
        <v>2144</v>
      </c>
      <c r="B306" t="s">
        <v>795</v>
      </c>
      <c r="D306" t="s">
        <v>1789</v>
      </c>
      <c r="E306" t="s">
        <v>1716</v>
      </c>
      <c r="F306" t="s">
        <v>1535</v>
      </c>
      <c r="G306" t="s">
        <v>1591</v>
      </c>
      <c r="H306" t="s">
        <v>1524</v>
      </c>
      <c r="I306" t="s">
        <v>1683</v>
      </c>
      <c r="J306" t="s">
        <v>1687</v>
      </c>
      <c r="K306" t="s">
        <v>1535</v>
      </c>
      <c r="L306" t="s">
        <v>1535</v>
      </c>
      <c r="M306" t="s">
        <v>1535</v>
      </c>
      <c r="N306" t="s">
        <v>1722</v>
      </c>
      <c r="O306" t="s">
        <v>1722</v>
      </c>
      <c r="P306" t="s">
        <v>1473</v>
      </c>
      <c r="T306" t="s">
        <v>1127</v>
      </c>
      <c r="U306" t="s">
        <v>1127</v>
      </c>
      <c r="V306" t="s">
        <v>1127</v>
      </c>
      <c r="W306" t="s">
        <v>1127</v>
      </c>
      <c r="X306" t="s">
        <v>1128</v>
      </c>
      <c r="AB306" t="s">
        <v>1454</v>
      </c>
    </row>
    <row r="307" spans="1:28" ht="15" hidden="1">
      <c r="A307" t="s">
        <v>2144</v>
      </c>
      <c r="B307" t="s">
        <v>795</v>
      </c>
      <c r="D307" t="s">
        <v>1791</v>
      </c>
      <c r="E307" t="s">
        <v>1642</v>
      </c>
      <c r="F307" t="s">
        <v>1535</v>
      </c>
      <c r="G307" t="s">
        <v>1486</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ht="15" hidden="1">
      <c r="A308" t="s">
        <v>2144</v>
      </c>
      <c r="B308" t="s">
        <v>795</v>
      </c>
      <c r="D308" t="s">
        <v>1792</v>
      </c>
      <c r="E308" t="s">
        <v>1523</v>
      </c>
      <c r="F308" t="s">
        <v>1535</v>
      </c>
      <c r="G308" t="s">
        <v>1464</v>
      </c>
      <c r="H308" t="s">
        <v>1524</v>
      </c>
      <c r="I308" t="s">
        <v>1683</v>
      </c>
      <c r="J308" t="s">
        <v>1687</v>
      </c>
      <c r="K308" t="s">
        <v>1535</v>
      </c>
      <c r="L308" t="s">
        <v>1535</v>
      </c>
      <c r="M308" t="s">
        <v>1535</v>
      </c>
      <c r="N308" t="s">
        <v>1520</v>
      </c>
      <c r="O308" t="s">
        <v>1520</v>
      </c>
      <c r="P308" t="s">
        <v>1473</v>
      </c>
      <c r="T308" t="s">
        <v>1127</v>
      </c>
      <c r="U308" t="s">
        <v>1127</v>
      </c>
      <c r="V308" t="s">
        <v>1127</v>
      </c>
      <c r="W308" t="s">
        <v>1127</v>
      </c>
      <c r="X308" t="s">
        <v>1128</v>
      </c>
      <c r="AB308" t="s">
        <v>1454</v>
      </c>
    </row>
    <row r="309" spans="1:28" ht="15" hidden="1">
      <c r="A309" t="s">
        <v>2144</v>
      </c>
      <c r="B309" t="s">
        <v>795</v>
      </c>
      <c r="D309" t="s">
        <v>1801</v>
      </c>
      <c r="E309" t="s">
        <v>1592</v>
      </c>
      <c r="F309" t="s">
        <v>1535</v>
      </c>
      <c r="G309" t="s">
        <v>1479</v>
      </c>
      <c r="H309" t="s">
        <v>1524</v>
      </c>
      <c r="I309" t="s">
        <v>1683</v>
      </c>
      <c r="J309" t="s">
        <v>1687</v>
      </c>
      <c r="K309" t="s">
        <v>1535</v>
      </c>
      <c r="L309" t="s">
        <v>1535</v>
      </c>
      <c r="M309" t="s">
        <v>1535</v>
      </c>
      <c r="N309" t="s">
        <v>1457</v>
      </c>
      <c r="O309" t="s">
        <v>1457</v>
      </c>
      <c r="P309" t="s">
        <v>1473</v>
      </c>
      <c r="T309" t="s">
        <v>1127</v>
      </c>
      <c r="U309" t="s">
        <v>1127</v>
      </c>
      <c r="V309" t="s">
        <v>1127</v>
      </c>
      <c r="W309" t="s">
        <v>1127</v>
      </c>
      <c r="X309" t="s">
        <v>1128</v>
      </c>
      <c r="AB309" t="s">
        <v>1454</v>
      </c>
    </row>
    <row r="310" spans="1:28" ht="15" hidden="1">
      <c r="A310" t="s">
        <v>2144</v>
      </c>
      <c r="B310" t="s">
        <v>795</v>
      </c>
      <c r="D310" t="s">
        <v>1779</v>
      </c>
      <c r="E310" t="s">
        <v>1644</v>
      </c>
      <c r="F310" t="s">
        <v>1535</v>
      </c>
      <c r="G310" t="s">
        <v>1455</v>
      </c>
      <c r="H310" t="s">
        <v>1524</v>
      </c>
      <c r="I310" t="s">
        <v>1683</v>
      </c>
      <c r="J310" t="s">
        <v>1687</v>
      </c>
      <c r="K310" t="s">
        <v>1535</v>
      </c>
      <c r="L310" t="s">
        <v>1535</v>
      </c>
      <c r="M310" t="s">
        <v>1535</v>
      </c>
      <c r="N310" t="s">
        <v>1620</v>
      </c>
      <c r="O310" t="s">
        <v>1620</v>
      </c>
      <c r="P310" t="s">
        <v>1473</v>
      </c>
      <c r="T310" t="s">
        <v>1127</v>
      </c>
      <c r="U310" t="s">
        <v>1127</v>
      </c>
      <c r="V310" t="s">
        <v>1127</v>
      </c>
      <c r="W310" t="s">
        <v>1127</v>
      </c>
      <c r="X310" t="s">
        <v>1128</v>
      </c>
      <c r="AB310" t="s">
        <v>1454</v>
      </c>
    </row>
    <row r="311" spans="1:28" ht="15" hidden="1">
      <c r="A311" t="s">
        <v>2144</v>
      </c>
      <c r="B311" t="s">
        <v>769</v>
      </c>
      <c r="D311" t="s">
        <v>1775</v>
      </c>
      <c r="E311" t="s">
        <v>1710</v>
      </c>
      <c r="F311" t="s">
        <v>1480</v>
      </c>
      <c r="G311" t="s">
        <v>1707</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ht="15" hidden="1">
      <c r="A312" t="s">
        <v>2144</v>
      </c>
      <c r="B312" t="s">
        <v>769</v>
      </c>
      <c r="D312" t="s">
        <v>1780</v>
      </c>
      <c r="E312" t="s">
        <v>1634</v>
      </c>
      <c r="F312" t="s">
        <v>1480</v>
      </c>
      <c r="G312" t="s">
        <v>1633</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ht="15" hidden="1">
      <c r="A313" t="s">
        <v>2144</v>
      </c>
      <c r="B313" t="s">
        <v>769</v>
      </c>
      <c r="D313" t="s">
        <v>1798</v>
      </c>
      <c r="E313" t="s">
        <v>1696</v>
      </c>
      <c r="F313" t="s">
        <v>1480</v>
      </c>
      <c r="G313" t="s">
        <v>1571</v>
      </c>
      <c r="H313" t="s">
        <v>1524</v>
      </c>
      <c r="I313" t="s">
        <v>1683</v>
      </c>
      <c r="J313" t="s">
        <v>1687</v>
      </c>
      <c r="K313" t="s">
        <v>1480</v>
      </c>
      <c r="L313" t="s">
        <v>1480</v>
      </c>
      <c r="M313" t="s">
        <v>1480</v>
      </c>
      <c r="N313" t="s">
        <v>1522</v>
      </c>
      <c r="O313" t="s">
        <v>1522</v>
      </c>
      <c r="P313" t="s">
        <v>1473</v>
      </c>
      <c r="T313" t="s">
        <v>1127</v>
      </c>
      <c r="U313" t="s">
        <v>1127</v>
      </c>
      <c r="V313" t="s">
        <v>1127</v>
      </c>
      <c r="W313" t="s">
        <v>1127</v>
      </c>
      <c r="X313" t="s">
        <v>1128</v>
      </c>
      <c r="AB313" t="s">
        <v>1454</v>
      </c>
    </row>
    <row r="314" spans="1:28" ht="15" hidden="1">
      <c r="A314" t="s">
        <v>2144</v>
      </c>
      <c r="B314" t="s">
        <v>769</v>
      </c>
      <c r="D314" t="s">
        <v>1786</v>
      </c>
      <c r="E314" t="s">
        <v>1507</v>
      </c>
      <c r="F314" t="s">
        <v>1480</v>
      </c>
      <c r="G314" t="s">
        <v>1692</v>
      </c>
      <c r="H314" t="s">
        <v>1524</v>
      </c>
      <c r="I314" t="s">
        <v>1683</v>
      </c>
      <c r="J314" t="s">
        <v>1687</v>
      </c>
      <c r="K314" t="s">
        <v>1480</v>
      </c>
      <c r="L314" t="s">
        <v>1480</v>
      </c>
      <c r="M314" t="s">
        <v>1480</v>
      </c>
      <c r="N314" t="s">
        <v>1513</v>
      </c>
      <c r="O314" t="s">
        <v>1513</v>
      </c>
      <c r="P314" t="s">
        <v>1473</v>
      </c>
      <c r="T314" t="s">
        <v>1127</v>
      </c>
      <c r="U314" t="s">
        <v>1127</v>
      </c>
      <c r="V314" t="s">
        <v>1127</v>
      </c>
      <c r="W314" t="s">
        <v>1127</v>
      </c>
      <c r="X314" t="s">
        <v>1128</v>
      </c>
      <c r="AB314" t="s">
        <v>1454</v>
      </c>
    </row>
    <row r="315" spans="1:28" ht="15" hidden="1">
      <c r="A315" t="s">
        <v>2144</v>
      </c>
      <c r="B315" t="s">
        <v>769</v>
      </c>
      <c r="D315" t="s">
        <v>1781</v>
      </c>
      <c r="E315" t="s">
        <v>1713</v>
      </c>
      <c r="F315" t="s">
        <v>1480</v>
      </c>
      <c r="G315" t="s">
        <v>1641</v>
      </c>
      <c r="H315" t="s">
        <v>1524</v>
      </c>
      <c r="I315" t="s">
        <v>1683</v>
      </c>
      <c r="J315" t="s">
        <v>1687</v>
      </c>
      <c r="K315" t="s">
        <v>1480</v>
      </c>
      <c r="L315" t="s">
        <v>1480</v>
      </c>
      <c r="M315" t="s">
        <v>1480</v>
      </c>
      <c r="N315" t="s">
        <v>1664</v>
      </c>
      <c r="O315" t="s">
        <v>1664</v>
      </c>
      <c r="P315" t="s">
        <v>1473</v>
      </c>
      <c r="T315" t="s">
        <v>1127</v>
      </c>
      <c r="U315" t="s">
        <v>1127</v>
      </c>
      <c r="V315" t="s">
        <v>1127</v>
      </c>
      <c r="W315" t="s">
        <v>1127</v>
      </c>
      <c r="X315" t="s">
        <v>1128</v>
      </c>
      <c r="AB315" t="s">
        <v>1454</v>
      </c>
    </row>
    <row r="316" spans="1:28" ht="15" hidden="1">
      <c r="A316" t="s">
        <v>2144</v>
      </c>
      <c r="B316" t="s">
        <v>769</v>
      </c>
      <c r="D316" t="s">
        <v>1781</v>
      </c>
      <c r="E316" t="s">
        <v>1694</v>
      </c>
      <c r="F316" t="s">
        <v>1480</v>
      </c>
      <c r="G316" t="s">
        <v>1475</v>
      </c>
      <c r="H316" t="s">
        <v>1524</v>
      </c>
      <c r="I316" t="s">
        <v>1683</v>
      </c>
      <c r="J316" t="s">
        <v>1687</v>
      </c>
      <c r="K316" t="s">
        <v>1480</v>
      </c>
      <c r="L316" t="s">
        <v>1480</v>
      </c>
      <c r="M316" t="s">
        <v>1480</v>
      </c>
      <c r="N316" t="s">
        <v>1654</v>
      </c>
      <c r="O316" t="s">
        <v>1654</v>
      </c>
      <c r="P316" t="s">
        <v>1473</v>
      </c>
      <c r="T316" t="s">
        <v>1127</v>
      </c>
      <c r="U316" t="s">
        <v>1127</v>
      </c>
      <c r="V316" t="s">
        <v>1127</v>
      </c>
      <c r="W316" t="s">
        <v>1127</v>
      </c>
      <c r="X316" t="s">
        <v>1128</v>
      </c>
      <c r="AB316" t="s">
        <v>1454</v>
      </c>
    </row>
    <row r="317" spans="1:28" ht="15" hidden="1">
      <c r="A317" t="s">
        <v>2144</v>
      </c>
      <c r="B317" t="s">
        <v>769</v>
      </c>
      <c r="D317" t="s">
        <v>1797</v>
      </c>
      <c r="E317" t="s">
        <v>1556</v>
      </c>
      <c r="F317" t="s">
        <v>1480</v>
      </c>
      <c r="G317" t="s">
        <v>1684</v>
      </c>
      <c r="H317" t="s">
        <v>1524</v>
      </c>
      <c r="I317" t="s">
        <v>1683</v>
      </c>
      <c r="J317" t="s">
        <v>1687</v>
      </c>
      <c r="K317" t="s">
        <v>1480</v>
      </c>
      <c r="L317" t="s">
        <v>1480</v>
      </c>
      <c r="M317" t="s">
        <v>1480</v>
      </c>
      <c r="N317" t="s">
        <v>1607</v>
      </c>
      <c r="O317" t="s">
        <v>1607</v>
      </c>
      <c r="P317" t="s">
        <v>1473</v>
      </c>
      <c r="T317" t="s">
        <v>1127</v>
      </c>
      <c r="U317" t="s">
        <v>1127</v>
      </c>
      <c r="V317" t="s">
        <v>1127</v>
      </c>
      <c r="W317" t="s">
        <v>1127</v>
      </c>
      <c r="X317" t="s">
        <v>1128</v>
      </c>
      <c r="AB317" t="s">
        <v>1454</v>
      </c>
    </row>
    <row r="318" spans="1:28" ht="15" hidden="1">
      <c r="A318" t="s">
        <v>2144</v>
      </c>
      <c r="B318" t="s">
        <v>769</v>
      </c>
      <c r="D318" t="s">
        <v>1793</v>
      </c>
      <c r="E318" t="s">
        <v>1665</v>
      </c>
      <c r="F318" t="s">
        <v>1480</v>
      </c>
      <c r="G318" t="s">
        <v>1532</v>
      </c>
      <c r="H318" t="s">
        <v>1524</v>
      </c>
      <c r="I318" t="s">
        <v>1683</v>
      </c>
      <c r="J318" t="s">
        <v>1687</v>
      </c>
      <c r="K318" t="s">
        <v>1480</v>
      </c>
      <c r="L318" t="s">
        <v>1480</v>
      </c>
      <c r="M318" t="s">
        <v>1480</v>
      </c>
      <c r="N318" t="s">
        <v>1564</v>
      </c>
      <c r="O318" t="s">
        <v>1564</v>
      </c>
      <c r="P318" t="s">
        <v>1473</v>
      </c>
      <c r="T318" t="s">
        <v>1127</v>
      </c>
      <c r="U318" t="s">
        <v>1127</v>
      </c>
      <c r="V318" t="s">
        <v>1127</v>
      </c>
      <c r="W318" t="s">
        <v>1127</v>
      </c>
      <c r="X318" t="s">
        <v>1128</v>
      </c>
      <c r="AB318" t="s">
        <v>1454</v>
      </c>
    </row>
    <row r="319" spans="1:28" ht="15" hidden="1">
      <c r="A319" t="s">
        <v>2144</v>
      </c>
      <c r="B319" t="s">
        <v>769</v>
      </c>
      <c r="D319" t="s">
        <v>1794</v>
      </c>
      <c r="E319" t="s">
        <v>1521</v>
      </c>
      <c r="F319" t="s">
        <v>1480</v>
      </c>
      <c r="G319" t="s">
        <v>1527</v>
      </c>
      <c r="H319" t="s">
        <v>1524</v>
      </c>
      <c r="I319" t="s">
        <v>1683</v>
      </c>
      <c r="J319" t="s">
        <v>1687</v>
      </c>
      <c r="K319" t="s">
        <v>1480</v>
      </c>
      <c r="L319" t="s">
        <v>1480</v>
      </c>
      <c r="M319" t="s">
        <v>1480</v>
      </c>
      <c r="N319" t="s">
        <v>1540</v>
      </c>
      <c r="O319" t="s">
        <v>1540</v>
      </c>
      <c r="P319" t="s">
        <v>1473</v>
      </c>
      <c r="T319" t="s">
        <v>1127</v>
      </c>
      <c r="U319" t="s">
        <v>1127</v>
      </c>
      <c r="V319" t="s">
        <v>1127</v>
      </c>
      <c r="W319" t="s">
        <v>1127</v>
      </c>
      <c r="X319" t="s">
        <v>1128</v>
      </c>
      <c r="AB319" t="s">
        <v>1454</v>
      </c>
    </row>
    <row r="320" spans="1:28" ht="15" hidden="1">
      <c r="A320" t="s">
        <v>2144</v>
      </c>
      <c r="B320" t="s">
        <v>769</v>
      </c>
      <c r="D320" t="s">
        <v>1795</v>
      </c>
      <c r="E320" t="s">
        <v>1577</v>
      </c>
      <c r="F320" t="s">
        <v>1480</v>
      </c>
      <c r="G320" t="s">
        <v>1627</v>
      </c>
      <c r="H320" t="s">
        <v>1524</v>
      </c>
      <c r="I320" t="s">
        <v>1683</v>
      </c>
      <c r="J320" t="s">
        <v>1687</v>
      </c>
      <c r="K320" t="s">
        <v>1480</v>
      </c>
      <c r="L320" t="s">
        <v>1480</v>
      </c>
      <c r="M320" t="s">
        <v>1480</v>
      </c>
      <c r="N320" t="s">
        <v>1500</v>
      </c>
      <c r="O320" t="s">
        <v>1500</v>
      </c>
      <c r="P320" t="s">
        <v>1473</v>
      </c>
      <c r="T320" t="s">
        <v>1127</v>
      </c>
      <c r="U320" t="s">
        <v>1127</v>
      </c>
      <c r="V320" t="s">
        <v>1127</v>
      </c>
      <c r="W320" t="s">
        <v>1127</v>
      </c>
      <c r="X320" t="s">
        <v>1128</v>
      </c>
      <c r="AB320" t="s">
        <v>1454</v>
      </c>
    </row>
    <row r="321" spans="1:28" ht="15" hidden="1">
      <c r="A321" t="s">
        <v>2144</v>
      </c>
      <c r="B321" t="s">
        <v>769</v>
      </c>
      <c r="D321" t="s">
        <v>1788</v>
      </c>
      <c r="E321" t="s">
        <v>1632</v>
      </c>
      <c r="F321" t="s">
        <v>1480</v>
      </c>
      <c r="G321" t="s">
        <v>1650</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ht="15" hidden="1">
      <c r="A322" t="s">
        <v>2144</v>
      </c>
      <c r="B322" t="s">
        <v>769</v>
      </c>
      <c r="D322" t="s">
        <v>1789</v>
      </c>
      <c r="E322" t="s">
        <v>1614</v>
      </c>
      <c r="F322" t="s">
        <v>1480</v>
      </c>
      <c r="G322" t="s">
        <v>1581</v>
      </c>
      <c r="H322" t="s">
        <v>1524</v>
      </c>
      <c r="I322" t="s">
        <v>1683</v>
      </c>
      <c r="J322" t="s">
        <v>1687</v>
      </c>
      <c r="K322" t="s">
        <v>1480</v>
      </c>
      <c r="L322" t="s">
        <v>1480</v>
      </c>
      <c r="M322" t="s">
        <v>1480</v>
      </c>
      <c r="N322" t="s">
        <v>1722</v>
      </c>
      <c r="O322" t="s">
        <v>1722</v>
      </c>
      <c r="P322" t="s">
        <v>1473</v>
      </c>
      <c r="T322" t="s">
        <v>1127</v>
      </c>
      <c r="U322" t="s">
        <v>1127</v>
      </c>
      <c r="V322" t="s">
        <v>1127</v>
      </c>
      <c r="W322" t="s">
        <v>1127</v>
      </c>
      <c r="X322" t="s">
        <v>1128</v>
      </c>
      <c r="AB322" t="s">
        <v>1454</v>
      </c>
    </row>
    <row r="323" spans="1:28" ht="15" hidden="1">
      <c r="A323" t="s">
        <v>2144</v>
      </c>
      <c r="B323" t="s">
        <v>769</v>
      </c>
      <c r="D323" t="s">
        <v>1791</v>
      </c>
      <c r="E323" t="s">
        <v>1565</v>
      </c>
      <c r="F323" t="s">
        <v>1480</v>
      </c>
      <c r="G323" t="s">
        <v>1690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ht="15" hidden="1">
      <c r="A324" t="s">
        <v>2144</v>
      </c>
      <c r="B324" t="s">
        <v>769</v>
      </c>
      <c r="D324" t="s">
        <v>1792</v>
      </c>
      <c r="E324" t="s">
        <v>1570</v>
      </c>
      <c r="F324" t="s">
        <v>1480</v>
      </c>
      <c r="G324" t="s">
        <v>1490</v>
      </c>
      <c r="H324" t="s">
        <v>1524</v>
      </c>
      <c r="I324" t="s">
        <v>1683</v>
      </c>
      <c r="J324" t="s">
        <v>1687</v>
      </c>
      <c r="K324" t="s">
        <v>1480</v>
      </c>
      <c r="L324" t="s">
        <v>1480</v>
      </c>
      <c r="M324" t="s">
        <v>1480</v>
      </c>
      <c r="N324" t="s">
        <v>1520</v>
      </c>
      <c r="O324" t="s">
        <v>1520</v>
      </c>
      <c r="P324" t="s">
        <v>1473</v>
      </c>
      <c r="T324" t="s">
        <v>1127</v>
      </c>
      <c r="U324" t="s">
        <v>1127</v>
      </c>
      <c r="V324" t="s">
        <v>1127</v>
      </c>
      <c r="W324" t="s">
        <v>1127</v>
      </c>
      <c r="X324" t="s">
        <v>1128</v>
      </c>
      <c r="AB324" t="s">
        <v>1454</v>
      </c>
    </row>
    <row r="325" spans="1:28" ht="15" hidden="1">
      <c r="A325" t="s">
        <v>2144</v>
      </c>
      <c r="B325" t="s">
        <v>769</v>
      </c>
      <c r="D325" t="s">
        <v>1801</v>
      </c>
      <c r="E325" t="s">
        <v>1720</v>
      </c>
      <c r="F325" t="s">
        <v>1480</v>
      </c>
      <c r="G325" t="s">
        <v>1538</v>
      </c>
      <c r="H325" t="s">
        <v>1524</v>
      </c>
      <c r="I325" t="s">
        <v>1683</v>
      </c>
      <c r="J325" t="s">
        <v>1687</v>
      </c>
      <c r="K325" t="s">
        <v>1480</v>
      </c>
      <c r="L325" t="s">
        <v>1480</v>
      </c>
      <c r="M325" t="s">
        <v>1480</v>
      </c>
      <c r="N325" t="s">
        <v>1457</v>
      </c>
      <c r="O325" t="s">
        <v>1457</v>
      </c>
      <c r="P325" t="s">
        <v>1473</v>
      </c>
      <c r="T325" t="s">
        <v>1127</v>
      </c>
      <c r="U325" t="s">
        <v>1127</v>
      </c>
      <c r="V325" t="s">
        <v>1127</v>
      </c>
      <c r="W325" t="s">
        <v>1127</v>
      </c>
      <c r="X325" t="s">
        <v>1128</v>
      </c>
      <c r="AB325" t="s">
        <v>1454</v>
      </c>
    </row>
    <row r="326" spans="1:28" ht="15" hidden="1">
      <c r="A326" t="s">
        <v>2144</v>
      </c>
      <c r="B326" t="s">
        <v>769</v>
      </c>
      <c r="D326" t="s">
        <v>1779</v>
      </c>
      <c r="E326" t="s">
        <v>1585</v>
      </c>
      <c r="F326" t="s">
        <v>1480</v>
      </c>
      <c r="G326" t="s">
        <v>1723</v>
      </c>
      <c r="H326" t="s">
        <v>1524</v>
      </c>
      <c r="I326" t="s">
        <v>1683</v>
      </c>
      <c r="J326" t="s">
        <v>1687</v>
      </c>
      <c r="K326" t="s">
        <v>1480</v>
      </c>
      <c r="L326" t="s">
        <v>1480</v>
      </c>
      <c r="M326" t="s">
        <v>1480</v>
      </c>
      <c r="N326" t="s">
        <v>1620</v>
      </c>
      <c r="O326" t="s">
        <v>1620</v>
      </c>
      <c r="P326" t="s">
        <v>1473</v>
      </c>
      <c r="T326" t="s">
        <v>1127</v>
      </c>
      <c r="U326" t="s">
        <v>1127</v>
      </c>
      <c r="V326" t="s">
        <v>1127</v>
      </c>
      <c r="W326" t="s">
        <v>1127</v>
      </c>
      <c r="X326" t="s">
        <v>1128</v>
      </c>
      <c r="AB326" t="s">
        <v>1454</v>
      </c>
    </row>
    <row r="327" spans="1:28" ht="15" hidden="1">
      <c r="A327" t="s">
        <v>2144</v>
      </c>
      <c r="C327" t="s">
        <v>1724</v>
      </c>
      <c r="D327" t="s">
        <v>1775</v>
      </c>
      <c r="E327" t="s">
        <v>1559</v>
      </c>
      <c r="F327" t="s">
        <v>1559</v>
      </c>
      <c r="G327" t="s">
        <v>1559</v>
      </c>
      <c r="H327" t="s">
        <v>1617</v>
      </c>
      <c r="I327" t="s">
        <v>1617</v>
      </c>
      <c r="J327" t="s">
        <v>1617</v>
      </c>
    </row>
    <row r="328" spans="1:28" ht="15" hidden="1">
      <c r="A328" t="s">
        <v>2144</v>
      </c>
      <c r="C328" t="s">
        <v>1724</v>
      </c>
      <c r="D328" t="s">
        <v>1780</v>
      </c>
      <c r="E328" t="s">
        <v>1559</v>
      </c>
      <c r="F328" t="s">
        <v>1559</v>
      </c>
      <c r="G328" t="s">
        <v>1559</v>
      </c>
      <c r="H328" t="s">
        <v>1453</v>
      </c>
      <c r="I328" t="s">
        <v>1453</v>
      </c>
      <c r="J328" t="s">
        <v>1453</v>
      </c>
    </row>
    <row r="329" spans="1:28" ht="15" hidden="1">
      <c r="A329" t="s">
        <v>2144</v>
      </c>
      <c r="C329" t="s">
        <v>1724</v>
      </c>
      <c r="D329" t="s">
        <v>1798</v>
      </c>
      <c r="E329" t="s">
        <v>1559</v>
      </c>
      <c r="F329" t="s">
        <v>1559</v>
      </c>
      <c r="G329" t="s">
        <v>1559</v>
      </c>
      <c r="H329" t="s">
        <v>1528</v>
      </c>
      <c r="I329" t="s">
        <v>1528</v>
      </c>
      <c r="J329" t="s">
        <v>1528</v>
      </c>
    </row>
    <row r="330" spans="1:28" ht="15" hidden="1">
      <c r="A330" t="s">
        <v>2144</v>
      </c>
      <c r="C330" t="s">
        <v>1724</v>
      </c>
      <c r="D330" t="s">
        <v>1786</v>
      </c>
      <c r="E330" t="s">
        <v>1559</v>
      </c>
      <c r="F330" t="s">
        <v>1559</v>
      </c>
      <c r="G330" t="s">
        <v>1559</v>
      </c>
      <c r="H330" t="s">
        <v>1563</v>
      </c>
      <c r="I330" t="s">
        <v>1563</v>
      </c>
      <c r="J330" t="s">
        <v>1563</v>
      </c>
    </row>
    <row r="331" spans="1:28" ht="15" hidden="1">
      <c r="A331" t="s">
        <v>2144</v>
      </c>
      <c r="C331" t="s">
        <v>1724</v>
      </c>
      <c r="D331" t="s">
        <v>1781</v>
      </c>
      <c r="E331" t="s">
        <v>1559</v>
      </c>
      <c r="F331" t="s">
        <v>1559</v>
      </c>
      <c r="G331" t="s">
        <v>1559</v>
      </c>
      <c r="H331" t="s">
        <v>1708</v>
      </c>
      <c r="I331" t="s">
        <v>1708</v>
      </c>
      <c r="J331" t="s">
        <v>1708</v>
      </c>
    </row>
    <row r="332" spans="1:28" ht="15" hidden="1">
      <c r="A332" t="s">
        <v>2144</v>
      </c>
      <c r="C332" t="s">
        <v>1724</v>
      </c>
      <c r="D332" t="s">
        <v>1781</v>
      </c>
      <c r="E332" t="s">
        <v>1559</v>
      </c>
      <c r="F332" t="s">
        <v>1559</v>
      </c>
      <c r="G332" t="s">
        <v>1559</v>
      </c>
      <c r="H332" t="s">
        <v>1613</v>
      </c>
      <c r="I332" t="s">
        <v>1613</v>
      </c>
      <c r="J332" t="s">
        <v>1613</v>
      </c>
    </row>
    <row r="333" spans="1:28" ht="15" hidden="1">
      <c r="A333" t="s">
        <v>2144</v>
      </c>
      <c r="C333" t="s">
        <v>1724</v>
      </c>
      <c r="D333" t="s">
        <v>1793</v>
      </c>
      <c r="E333" t="s">
        <v>1559</v>
      </c>
      <c r="F333" t="s">
        <v>1559</v>
      </c>
      <c r="G333" t="s">
        <v>1559</v>
      </c>
      <c r="H333" t="s">
        <v>1456</v>
      </c>
      <c r="I333" t="s">
        <v>1456</v>
      </c>
      <c r="J333" t="s">
        <v>1456</v>
      </c>
    </row>
    <row r="334" spans="1:28" ht="15" hidden="1">
      <c r="A334" t="s">
        <v>2144</v>
      </c>
      <c r="C334" t="s">
        <v>1724</v>
      </c>
      <c r="D334" t="s">
        <v>1794</v>
      </c>
      <c r="E334" t="s">
        <v>1559</v>
      </c>
      <c r="F334" t="s">
        <v>1559</v>
      </c>
      <c r="G334" t="s">
        <v>1559</v>
      </c>
      <c r="H334" t="s">
        <v>1550</v>
      </c>
      <c r="I334" t="s">
        <v>1550</v>
      </c>
      <c r="J334" t="s">
        <v>1550</v>
      </c>
    </row>
    <row r="335" spans="1:28" ht="15" hidden="1">
      <c r="A335" t="s">
        <v>2144</v>
      </c>
      <c r="C335" t="s">
        <v>1724</v>
      </c>
      <c r="D335" t="s">
        <v>1795</v>
      </c>
      <c r="E335" t="s">
        <v>1559</v>
      </c>
      <c r="F335" t="s">
        <v>1559</v>
      </c>
      <c r="G335" t="s">
        <v>1559</v>
      </c>
      <c r="H335" t="s">
        <v>1611</v>
      </c>
      <c r="I335" t="s">
        <v>1611</v>
      </c>
      <c r="J335" t="s">
        <v>1611</v>
      </c>
    </row>
    <row r="336" spans="1:28" ht="15" hidden="1">
      <c r="A336" t="s">
        <v>2144</v>
      </c>
      <c r="C336" t="s">
        <v>1724</v>
      </c>
      <c r="D336" t="s">
        <v>1788</v>
      </c>
      <c r="E336" t="s">
        <v>1559</v>
      </c>
      <c r="F336" t="s">
        <v>1559</v>
      </c>
      <c r="G336" t="s">
        <v>1559</v>
      </c>
      <c r="H336" t="s">
        <v>1582</v>
      </c>
      <c r="I336" t="s">
        <v>1582</v>
      </c>
      <c r="J336" t="s">
        <v>1582</v>
      </c>
    </row>
    <row r="337" spans="1:28" ht="15" hidden="1">
      <c r="A337" t="s">
        <v>2144</v>
      </c>
      <c r="C337" t="s">
        <v>1724</v>
      </c>
      <c r="D337" t="s">
        <v>1789</v>
      </c>
      <c r="E337" t="s">
        <v>1559</v>
      </c>
      <c r="F337" t="s">
        <v>1559</v>
      </c>
      <c r="G337" t="s">
        <v>1559</v>
      </c>
      <c r="H337" t="s">
        <v>1461</v>
      </c>
      <c r="I337" t="s">
        <v>1461</v>
      </c>
      <c r="J337" t="s">
        <v>1461</v>
      </c>
    </row>
    <row r="338" spans="1:28" ht="15" hidden="1">
      <c r="A338" t="s">
        <v>2144</v>
      </c>
      <c r="C338" t="s">
        <v>1724</v>
      </c>
      <c r="D338" t="s">
        <v>1791</v>
      </c>
      <c r="E338" t="s">
        <v>1559</v>
      </c>
      <c r="F338" t="s">
        <v>1559</v>
      </c>
      <c r="G338" t="s">
        <v>1559</v>
      </c>
      <c r="H338" t="s">
        <v>1449</v>
      </c>
      <c r="I338" t="s">
        <v>1449</v>
      </c>
      <c r="J338" t="s">
        <v>1449</v>
      </c>
    </row>
    <row r="339" spans="1:28" ht="15" hidden="1">
      <c r="A339" t="s">
        <v>2144</v>
      </c>
      <c r="C339" t="s">
        <v>1724</v>
      </c>
      <c r="D339" t="s">
        <v>1792</v>
      </c>
      <c r="E339" t="s">
        <v>1559</v>
      </c>
      <c r="F339" t="s">
        <v>1559</v>
      </c>
      <c r="G339" t="s">
        <v>1559</v>
      </c>
      <c r="H339" t="s">
        <v>1711</v>
      </c>
      <c r="I339" t="s">
        <v>1711</v>
      </c>
      <c r="J339" t="s">
        <v>1711</v>
      </c>
    </row>
    <row r="340" spans="1:28" ht="15" hidden="1">
      <c r="A340" t="s">
        <v>2144</v>
      </c>
      <c r="C340" t="s">
        <v>1724</v>
      </c>
      <c r="D340" t="s">
        <v>1801</v>
      </c>
      <c r="E340" t="s">
        <v>1559</v>
      </c>
      <c r="F340" t="s">
        <v>1559</v>
      </c>
      <c r="G340" t="s">
        <v>1559</v>
      </c>
      <c r="H340" t="s">
        <v>1572</v>
      </c>
      <c r="I340" t="s">
        <v>1572</v>
      </c>
      <c r="J340" t="s">
        <v>1572</v>
      </c>
    </row>
    <row r="341" spans="1:28" ht="15" hidden="1">
      <c r="A341" t="s">
        <v>2144</v>
      </c>
      <c r="C341" t="s">
        <v>1724</v>
      </c>
      <c r="D341" t="s">
        <v>1779</v>
      </c>
      <c r="E341" t="s">
        <v>1559</v>
      </c>
      <c r="F341" t="s">
        <v>1559</v>
      </c>
      <c r="G341" t="s">
        <v>1559</v>
      </c>
      <c r="H341" t="s">
        <v>1596</v>
      </c>
      <c r="I341" t="s">
        <v>1596</v>
      </c>
      <c r="J341" t="s">
        <v>1596</v>
      </c>
    </row>
    <row r="342" spans="1:28" ht="15" hidden="1">
      <c r="A342" t="s">
        <v>2145</v>
      </c>
      <c r="B342" t="s">
        <v>797</v>
      </c>
      <c r="D342" t="s">
        <v>1776</v>
      </c>
      <c r="E342" t="s">
        <v>1514</v>
      </c>
      <c r="F342" t="s">
        <v>1535</v>
      </c>
      <c r="G342" t="s">
        <v>1669</v>
      </c>
      <c r="H342" t="s">
        <v>1524</v>
      </c>
      <c r="I342" t="s">
        <v>1683</v>
      </c>
      <c r="J342" t="s">
        <v>1687</v>
      </c>
      <c r="K342" t="s">
        <v>1535</v>
      </c>
      <c r="L342" t="s">
        <v>1535</v>
      </c>
      <c r="M342" t="s">
        <v>1535</v>
      </c>
      <c r="N342" t="s">
        <v>1552</v>
      </c>
      <c r="O342" t="s">
        <v>1552</v>
      </c>
      <c r="P342" t="s">
        <v>1473</v>
      </c>
      <c r="T342" t="s">
        <v>1127</v>
      </c>
      <c r="U342" t="s">
        <v>1127</v>
      </c>
      <c r="V342" t="s">
        <v>1127</v>
      </c>
      <c r="W342" t="s">
        <v>1127</v>
      </c>
      <c r="X342" t="s">
        <v>1128</v>
      </c>
      <c r="AB342" t="s">
        <v>1454</v>
      </c>
    </row>
    <row r="343" spans="1:28" ht="15" hidden="1">
      <c r="A343" t="s">
        <v>2145</v>
      </c>
      <c r="B343" t="s">
        <v>797</v>
      </c>
      <c r="D343" t="s">
        <v>1810</v>
      </c>
      <c r="E343" t="s">
        <v>1514</v>
      </c>
      <c r="F343" t="s">
        <v>1535</v>
      </c>
      <c r="G343" t="s">
        <v>1669</v>
      </c>
      <c r="H343" t="s">
        <v>1524</v>
      </c>
      <c r="I343" t="s">
        <v>1683</v>
      </c>
      <c r="J343" t="s">
        <v>1687</v>
      </c>
      <c r="K343" t="s">
        <v>1535</v>
      </c>
      <c r="L343" t="s">
        <v>1535</v>
      </c>
      <c r="M343" t="s">
        <v>1535</v>
      </c>
      <c r="N343" t="s">
        <v>1639</v>
      </c>
      <c r="O343" t="s">
        <v>1639</v>
      </c>
      <c r="P343" t="s">
        <v>1473</v>
      </c>
      <c r="T343" t="s">
        <v>1127</v>
      </c>
      <c r="U343" t="s">
        <v>1127</v>
      </c>
      <c r="V343" t="s">
        <v>1127</v>
      </c>
      <c r="W343" t="s">
        <v>1127</v>
      </c>
      <c r="X343" t="s">
        <v>1128</v>
      </c>
      <c r="AB343" t="s">
        <v>1454</v>
      </c>
    </row>
    <row r="344" spans="1:28" ht="15" hidden="1">
      <c r="A344" t="s">
        <v>2145</v>
      </c>
      <c r="B344" t="s">
        <v>797</v>
      </c>
      <c r="D344" t="s">
        <v>1797</v>
      </c>
      <c r="E344" t="s">
        <v>1514</v>
      </c>
      <c r="F344" t="s">
        <v>1535</v>
      </c>
      <c r="G344" t="s">
        <v>1669</v>
      </c>
      <c r="H344" t="s">
        <v>1524</v>
      </c>
      <c r="I344" t="s">
        <v>1683</v>
      </c>
      <c r="J344" t="s">
        <v>1687</v>
      </c>
      <c r="K344" t="s">
        <v>1535</v>
      </c>
      <c r="L344" t="s">
        <v>1535</v>
      </c>
      <c r="M344" t="s">
        <v>1535</v>
      </c>
      <c r="N344" t="s">
        <v>1505</v>
      </c>
      <c r="O344" t="s">
        <v>1505</v>
      </c>
      <c r="P344" t="s">
        <v>1473</v>
      </c>
      <c r="T344" t="s">
        <v>1127</v>
      </c>
      <c r="U344" t="s">
        <v>1127</v>
      </c>
      <c r="V344" t="s">
        <v>1127</v>
      </c>
      <c r="W344" t="s">
        <v>1127</v>
      </c>
      <c r="X344" t="s">
        <v>1128</v>
      </c>
      <c r="AB344" t="s">
        <v>1454</v>
      </c>
    </row>
    <row r="345" spans="1:28" ht="15" hidden="1">
      <c r="A345" t="s">
        <v>2145</v>
      </c>
      <c r="B345" t="s">
        <v>797</v>
      </c>
      <c r="D345" t="s">
        <v>1784</v>
      </c>
      <c r="E345" t="s">
        <v>1514</v>
      </c>
      <c r="F345" t="s">
        <v>1535</v>
      </c>
      <c r="G345" t="s">
        <v>1669</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ht="15" hidden="1">
      <c r="A346" t="s">
        <v>2145</v>
      </c>
      <c r="B346" t="s">
        <v>797</v>
      </c>
      <c r="D346" t="s">
        <v>1787</v>
      </c>
      <c r="E346" t="s">
        <v>1605</v>
      </c>
      <c r="F346" t="s">
        <v>1535</v>
      </c>
      <c r="G346" t="s">
        <v>1482</v>
      </c>
      <c r="H346" t="s">
        <v>1524</v>
      </c>
      <c r="I346" t="s">
        <v>1683</v>
      </c>
      <c r="J346" t="s">
        <v>1687</v>
      </c>
      <c r="K346" t="s">
        <v>1535</v>
      </c>
      <c r="L346" t="s">
        <v>1535</v>
      </c>
      <c r="M346" t="s">
        <v>1535</v>
      </c>
      <c r="N346" t="s">
        <v>1688</v>
      </c>
      <c r="O346" t="s">
        <v>1688</v>
      </c>
      <c r="P346" t="s">
        <v>1473</v>
      </c>
      <c r="T346" t="s">
        <v>1127</v>
      </c>
      <c r="U346" t="s">
        <v>1127</v>
      </c>
      <c r="V346" t="s">
        <v>1127</v>
      </c>
      <c r="W346" t="s">
        <v>1127</v>
      </c>
      <c r="X346" t="s">
        <v>1128</v>
      </c>
      <c r="AB346" t="s">
        <v>1454</v>
      </c>
    </row>
    <row r="347" spans="1:28" ht="15" hidden="1">
      <c r="A347" t="s">
        <v>2145</v>
      </c>
      <c r="B347" t="s">
        <v>797</v>
      </c>
      <c r="D347" t="s">
        <v>1801</v>
      </c>
      <c r="E347" t="s">
        <v>1493</v>
      </c>
      <c r="F347" t="s">
        <v>1535</v>
      </c>
      <c r="G347" t="s">
        <v>1622</v>
      </c>
      <c r="H347" t="s">
        <v>1524</v>
      </c>
      <c r="I347" t="s">
        <v>1683</v>
      </c>
      <c r="J347" t="s">
        <v>1687</v>
      </c>
      <c r="K347" t="s">
        <v>1535</v>
      </c>
      <c r="L347" t="s">
        <v>1535</v>
      </c>
      <c r="M347" t="s">
        <v>1535</v>
      </c>
      <c r="N347" t="s">
        <v>1458</v>
      </c>
      <c r="O347" t="s">
        <v>1458</v>
      </c>
      <c r="P347" t="s">
        <v>1473</v>
      </c>
      <c r="T347" t="s">
        <v>1127</v>
      </c>
      <c r="U347" t="s">
        <v>1127</v>
      </c>
      <c r="V347" t="s">
        <v>1127</v>
      </c>
      <c r="W347" t="s">
        <v>1127</v>
      </c>
      <c r="X347" t="s">
        <v>1128</v>
      </c>
      <c r="AB347" t="s">
        <v>1454</v>
      </c>
    </row>
    <row r="348" spans="1:28" ht="15" hidden="1">
      <c r="A348" t="s">
        <v>2145</v>
      </c>
      <c r="B348" t="s">
        <v>797</v>
      </c>
      <c r="D348" t="s">
        <v>1779</v>
      </c>
      <c r="E348" t="s">
        <v>1493</v>
      </c>
      <c r="F348" t="s">
        <v>1535</v>
      </c>
      <c r="G348" t="s">
        <v>1531</v>
      </c>
      <c r="H348" t="s">
        <v>1524</v>
      </c>
      <c r="I348" t="s">
        <v>1683</v>
      </c>
      <c r="J348" t="s">
        <v>1687</v>
      </c>
      <c r="K348" t="s">
        <v>1535</v>
      </c>
      <c r="L348" t="s">
        <v>1535</v>
      </c>
      <c r="M348" t="s">
        <v>1535</v>
      </c>
      <c r="N348" t="s">
        <v>1517</v>
      </c>
      <c r="O348" t="s">
        <v>1517</v>
      </c>
      <c r="P348" t="s">
        <v>1473</v>
      </c>
      <c r="T348" t="s">
        <v>1127</v>
      </c>
      <c r="U348" t="s">
        <v>1127</v>
      </c>
      <c r="V348" t="s">
        <v>1127</v>
      </c>
      <c r="W348" t="s">
        <v>1127</v>
      </c>
      <c r="X348" t="s">
        <v>1128</v>
      </c>
      <c r="AB348" t="s">
        <v>1454</v>
      </c>
    </row>
    <row r="349" spans="1:28" ht="15" hidden="1">
      <c r="A349" t="s">
        <v>2145</v>
      </c>
      <c r="B349" t="s">
        <v>767</v>
      </c>
      <c r="D349" t="s">
        <v>1776</v>
      </c>
      <c r="E349" t="s">
        <v>1715</v>
      </c>
      <c r="F349" t="s">
        <v>1535</v>
      </c>
      <c r="G349" t="s">
        <v>1669</v>
      </c>
      <c r="H349" t="s">
        <v>1524</v>
      </c>
      <c r="I349" t="s">
        <v>1683</v>
      </c>
      <c r="J349" t="s">
        <v>1687</v>
      </c>
      <c r="K349" t="s">
        <v>1535</v>
      </c>
      <c r="L349" t="s">
        <v>1535</v>
      </c>
      <c r="M349" t="s">
        <v>1535</v>
      </c>
      <c r="N349" t="s">
        <v>1552</v>
      </c>
      <c r="O349" t="s">
        <v>1552</v>
      </c>
      <c r="P349" t="s">
        <v>1473</v>
      </c>
      <c r="T349" t="s">
        <v>1127</v>
      </c>
      <c r="U349" t="s">
        <v>1127</v>
      </c>
      <c r="V349" t="s">
        <v>1127</v>
      </c>
      <c r="W349" t="s">
        <v>1127</v>
      </c>
      <c r="X349" t="s">
        <v>1128</v>
      </c>
      <c r="AB349" t="s">
        <v>1454</v>
      </c>
    </row>
    <row r="350" spans="1:28" ht="15" hidden="1">
      <c r="A350" t="s">
        <v>2145</v>
      </c>
      <c r="B350" t="s">
        <v>767</v>
      </c>
      <c r="D350" t="s">
        <v>1810</v>
      </c>
      <c r="E350" t="s">
        <v>1503</v>
      </c>
      <c r="F350" t="s">
        <v>1535</v>
      </c>
      <c r="G350" t="s">
        <v>1669</v>
      </c>
      <c r="H350" t="s">
        <v>1524</v>
      </c>
      <c r="I350" t="s">
        <v>1683</v>
      </c>
      <c r="J350" t="s">
        <v>1687</v>
      </c>
      <c r="K350" t="s">
        <v>1535</v>
      </c>
      <c r="L350" t="s">
        <v>1535</v>
      </c>
      <c r="M350" t="s">
        <v>1535</v>
      </c>
      <c r="N350" t="s">
        <v>1639</v>
      </c>
      <c r="O350" t="s">
        <v>1639</v>
      </c>
      <c r="P350" t="s">
        <v>1473</v>
      </c>
      <c r="T350" t="s">
        <v>1127</v>
      </c>
      <c r="U350" t="s">
        <v>1127</v>
      </c>
      <c r="V350" t="s">
        <v>1127</v>
      </c>
      <c r="W350" t="s">
        <v>1127</v>
      </c>
      <c r="X350" t="s">
        <v>1128</v>
      </c>
      <c r="AB350" t="s">
        <v>1454</v>
      </c>
    </row>
    <row r="351" spans="1:28" ht="15" hidden="1">
      <c r="A351" t="s">
        <v>2145</v>
      </c>
      <c r="B351" t="s">
        <v>767</v>
      </c>
      <c r="D351" t="s">
        <v>1797</v>
      </c>
      <c r="E351" t="s">
        <v>1503</v>
      </c>
      <c r="F351" t="s">
        <v>1535</v>
      </c>
      <c r="G351" t="s">
        <v>1669</v>
      </c>
      <c r="H351" t="s">
        <v>1524</v>
      </c>
      <c r="I351" t="s">
        <v>1683</v>
      </c>
      <c r="J351" t="s">
        <v>1687</v>
      </c>
      <c r="K351" t="s">
        <v>1535</v>
      </c>
      <c r="L351" t="s">
        <v>1535</v>
      </c>
      <c r="M351" t="s">
        <v>1535</v>
      </c>
      <c r="N351" t="s">
        <v>1505</v>
      </c>
      <c r="O351" t="s">
        <v>1505</v>
      </c>
      <c r="P351" t="s">
        <v>1473</v>
      </c>
      <c r="T351" t="s">
        <v>1127</v>
      </c>
      <c r="U351" t="s">
        <v>1127</v>
      </c>
      <c r="V351" t="s">
        <v>1127</v>
      </c>
      <c r="W351" t="s">
        <v>1127</v>
      </c>
      <c r="X351" t="s">
        <v>1128</v>
      </c>
      <c r="AB351" t="s">
        <v>1454</v>
      </c>
    </row>
    <row r="352" spans="1:28" ht="15" hidden="1">
      <c r="A352" t="s">
        <v>2145</v>
      </c>
      <c r="B352" t="s">
        <v>767</v>
      </c>
      <c r="D352" t="s">
        <v>1784</v>
      </c>
      <c r="E352" t="s">
        <v>1503</v>
      </c>
      <c r="F352" t="s">
        <v>1535</v>
      </c>
      <c r="G352" t="s">
        <v>1669</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ht="15" hidden="1">
      <c r="A353" t="s">
        <v>2145</v>
      </c>
      <c r="B353" t="s">
        <v>767</v>
      </c>
      <c r="D353" t="s">
        <v>1785</v>
      </c>
      <c r="E353" t="s">
        <v>1554</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ht="15" hidden="1">
      <c r="A354" t="s">
        <v>2145</v>
      </c>
      <c r="B354" t="s">
        <v>767</v>
      </c>
      <c r="D354" t="s">
        <v>1777</v>
      </c>
      <c r="E354" t="s">
        <v>1662</v>
      </c>
      <c r="F354" t="s">
        <v>1535</v>
      </c>
      <c r="G354" t="s">
        <v>1482</v>
      </c>
      <c r="H354" t="s">
        <v>1524</v>
      </c>
      <c r="I354" t="s">
        <v>1683</v>
      </c>
      <c r="J354" t="s">
        <v>1687</v>
      </c>
      <c r="K354" t="s">
        <v>1535</v>
      </c>
      <c r="L354" t="s">
        <v>1535</v>
      </c>
      <c r="M354" t="s">
        <v>1535</v>
      </c>
      <c r="N354" t="s">
        <v>1688</v>
      </c>
      <c r="O354" t="s">
        <v>1688</v>
      </c>
      <c r="P354" t="s">
        <v>1473</v>
      </c>
      <c r="T354" t="s">
        <v>1127</v>
      </c>
      <c r="U354" t="s">
        <v>1127</v>
      </c>
      <c r="V354" t="s">
        <v>1127</v>
      </c>
      <c r="W354" t="s">
        <v>1127</v>
      </c>
      <c r="X354" t="s">
        <v>1128</v>
      </c>
      <c r="AB354" t="s">
        <v>1454</v>
      </c>
    </row>
    <row r="355" spans="1:28" ht="15" hidden="1">
      <c r="A355" t="s">
        <v>2145</v>
      </c>
      <c r="B355" t="s">
        <v>767</v>
      </c>
      <c r="D355" t="s">
        <v>1801</v>
      </c>
      <c r="E355" t="s">
        <v>1646</v>
      </c>
      <c r="F355" t="s">
        <v>1535</v>
      </c>
      <c r="G355" t="s">
        <v>1622</v>
      </c>
      <c r="H355" t="s">
        <v>1524</v>
      </c>
      <c r="I355" t="s">
        <v>1683</v>
      </c>
      <c r="J355" t="s">
        <v>1687</v>
      </c>
      <c r="K355" t="s">
        <v>1535</v>
      </c>
      <c r="L355" t="s">
        <v>1535</v>
      </c>
      <c r="M355" t="s">
        <v>1535</v>
      </c>
      <c r="N355" t="s">
        <v>1458</v>
      </c>
      <c r="O355" t="s">
        <v>1458</v>
      </c>
      <c r="P355" t="s">
        <v>1473</v>
      </c>
      <c r="T355" t="s">
        <v>1127</v>
      </c>
      <c r="U355" t="s">
        <v>1127</v>
      </c>
      <c r="V355" t="s">
        <v>1127</v>
      </c>
      <c r="W355" t="s">
        <v>1127</v>
      </c>
      <c r="X355" t="s">
        <v>1128</v>
      </c>
      <c r="AB355" t="s">
        <v>1454</v>
      </c>
    </row>
    <row r="356" spans="1:28" ht="15" hidden="1">
      <c r="A356" t="s">
        <v>2145</v>
      </c>
      <c r="B356" t="s">
        <v>767</v>
      </c>
      <c r="D356" t="s">
        <v>1779</v>
      </c>
      <c r="E356" t="s">
        <v>1576</v>
      </c>
      <c r="F356" t="s">
        <v>1535</v>
      </c>
      <c r="G356" t="s">
        <v>1531</v>
      </c>
      <c r="H356" t="s">
        <v>1524</v>
      </c>
      <c r="I356" t="s">
        <v>1683</v>
      </c>
      <c r="J356" t="s">
        <v>1687</v>
      </c>
      <c r="K356" t="s">
        <v>1535</v>
      </c>
      <c r="L356" t="s">
        <v>1535</v>
      </c>
      <c r="M356" t="s">
        <v>1535</v>
      </c>
      <c r="N356" t="s">
        <v>1517</v>
      </c>
      <c r="O356" t="s">
        <v>1517</v>
      </c>
      <c r="P356" t="s">
        <v>1473</v>
      </c>
      <c r="T356" t="s">
        <v>1127</v>
      </c>
      <c r="U356" t="s">
        <v>1127</v>
      </c>
      <c r="V356" t="s">
        <v>1127</v>
      </c>
      <c r="W356" t="s">
        <v>1127</v>
      </c>
      <c r="X356" t="s">
        <v>1128</v>
      </c>
      <c r="AB356" t="s">
        <v>1454</v>
      </c>
    </row>
    <row r="357" spans="1:28" ht="15" hidden="1">
      <c r="A357" t="s">
        <v>2145</v>
      </c>
      <c r="B357" t="s">
        <v>798</v>
      </c>
      <c r="D357" t="s">
        <v>1776</v>
      </c>
      <c r="E357" t="s">
        <v>1578</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ht="15" hidden="1">
      <c r="A358" t="s">
        <v>2145</v>
      </c>
      <c r="B358" t="s">
        <v>798</v>
      </c>
      <c r="D358" t="s">
        <v>1776</v>
      </c>
      <c r="E358" t="s">
        <v>1715</v>
      </c>
      <c r="F358" t="s">
        <v>1604</v>
      </c>
      <c r="G358" t="s">
        <v>1669</v>
      </c>
      <c r="H358" t="s">
        <v>1524</v>
      </c>
      <c r="I358" t="s">
        <v>1683</v>
      </c>
      <c r="J358" t="s">
        <v>1687</v>
      </c>
      <c r="K358" t="s">
        <v>1604</v>
      </c>
      <c r="L358" t="s">
        <v>1604</v>
      </c>
      <c r="M358" t="s">
        <v>1604</v>
      </c>
      <c r="N358" t="s">
        <v>1552</v>
      </c>
      <c r="O358" t="s">
        <v>1552</v>
      </c>
      <c r="P358" t="s">
        <v>1473</v>
      </c>
      <c r="T358" t="s">
        <v>1127</v>
      </c>
      <c r="U358" t="s">
        <v>1127</v>
      </c>
      <c r="V358" t="s">
        <v>1127</v>
      </c>
      <c r="W358" t="s">
        <v>1127</v>
      </c>
      <c r="X358" t="s">
        <v>1128</v>
      </c>
      <c r="AB358" t="s">
        <v>1454</v>
      </c>
    </row>
    <row r="359" spans="1:28" ht="15" hidden="1">
      <c r="A359" t="s">
        <v>2145</v>
      </c>
      <c r="B359" t="s">
        <v>798</v>
      </c>
      <c r="D359" t="s">
        <v>1810</v>
      </c>
      <c r="E359" t="s">
        <v>1503</v>
      </c>
      <c r="F359" t="s">
        <v>1604</v>
      </c>
      <c r="G359" t="s">
        <v>1669</v>
      </c>
      <c r="H359" t="s">
        <v>1524</v>
      </c>
      <c r="I359" t="s">
        <v>1683</v>
      </c>
      <c r="J359" t="s">
        <v>1687</v>
      </c>
      <c r="K359" t="s">
        <v>1604</v>
      </c>
      <c r="L359" t="s">
        <v>1604</v>
      </c>
      <c r="M359" t="s">
        <v>1604</v>
      </c>
      <c r="N359" t="s">
        <v>1639</v>
      </c>
      <c r="O359" t="s">
        <v>1639</v>
      </c>
      <c r="P359" t="s">
        <v>1473</v>
      </c>
      <c r="T359" t="s">
        <v>1127</v>
      </c>
      <c r="U359" t="s">
        <v>1127</v>
      </c>
      <c r="V359" t="s">
        <v>1127</v>
      </c>
      <c r="W359" t="s">
        <v>1127</v>
      </c>
      <c r="X359" t="s">
        <v>1128</v>
      </c>
      <c r="AB359" t="s">
        <v>1454</v>
      </c>
    </row>
    <row r="360" spans="1:28" ht="15" hidden="1">
      <c r="A360" t="s">
        <v>2145</v>
      </c>
      <c r="B360" t="s">
        <v>798</v>
      </c>
      <c r="D360" t="s">
        <v>1810</v>
      </c>
      <c r="E360" t="s">
        <v>1649</v>
      </c>
      <c r="F360" t="s">
        <v>1604</v>
      </c>
      <c r="G360" t="s">
        <v>1669</v>
      </c>
      <c r="H360" t="s">
        <v>1524</v>
      </c>
      <c r="I360" t="s">
        <v>1683</v>
      </c>
      <c r="J360" t="s">
        <v>1687</v>
      </c>
      <c r="K360" t="s">
        <v>1604</v>
      </c>
      <c r="L360" t="s">
        <v>1604</v>
      </c>
      <c r="M360" t="s">
        <v>1604</v>
      </c>
      <c r="N360" t="s">
        <v>1671</v>
      </c>
      <c r="O360" t="s">
        <v>1671</v>
      </c>
      <c r="P360" t="s">
        <v>1473</v>
      </c>
      <c r="T360" t="s">
        <v>1127</v>
      </c>
      <c r="U360" t="s">
        <v>1127</v>
      </c>
      <c r="V360" t="s">
        <v>1127</v>
      </c>
      <c r="W360" t="s">
        <v>1127</v>
      </c>
      <c r="X360" t="s">
        <v>1128</v>
      </c>
      <c r="AB360" t="s">
        <v>1454</v>
      </c>
    </row>
    <row r="361" spans="1:28" ht="15" hidden="1">
      <c r="A361" t="s">
        <v>2145</v>
      </c>
      <c r="B361" t="s">
        <v>798</v>
      </c>
      <c r="D361" t="s">
        <v>1797</v>
      </c>
      <c r="E361" t="s">
        <v>1503</v>
      </c>
      <c r="F361" t="s">
        <v>1604</v>
      </c>
      <c r="G361" t="s">
        <v>1669</v>
      </c>
      <c r="H361" t="s">
        <v>1524</v>
      </c>
      <c r="I361" t="s">
        <v>1683</v>
      </c>
      <c r="J361" t="s">
        <v>1687</v>
      </c>
      <c r="K361" t="s">
        <v>1604</v>
      </c>
      <c r="L361" t="s">
        <v>1604</v>
      </c>
      <c r="M361" t="s">
        <v>1604</v>
      </c>
      <c r="N361" t="s">
        <v>1505</v>
      </c>
      <c r="O361" t="s">
        <v>1505</v>
      </c>
      <c r="P361" t="s">
        <v>1473</v>
      </c>
      <c r="T361" t="s">
        <v>1127</v>
      </c>
      <c r="U361" t="s">
        <v>1127</v>
      </c>
      <c r="V361" t="s">
        <v>1127</v>
      </c>
      <c r="W361" t="s">
        <v>1127</v>
      </c>
      <c r="X361" t="s">
        <v>1128</v>
      </c>
      <c r="AB361" t="s">
        <v>1454</v>
      </c>
    </row>
    <row r="362" spans="1:28" ht="15" hidden="1">
      <c r="A362" t="s">
        <v>2145</v>
      </c>
      <c r="B362" t="s">
        <v>798</v>
      </c>
      <c r="D362" t="s">
        <v>1797</v>
      </c>
      <c r="E362" t="s">
        <v>1649</v>
      </c>
      <c r="F362" t="s">
        <v>1604</v>
      </c>
      <c r="G362" t="s">
        <v>1669</v>
      </c>
      <c r="H362" t="s">
        <v>1524</v>
      </c>
      <c r="I362" t="s">
        <v>1683</v>
      </c>
      <c r="J362" t="s">
        <v>1687</v>
      </c>
      <c r="K362" t="s">
        <v>1604</v>
      </c>
      <c r="L362" t="s">
        <v>1604</v>
      </c>
      <c r="M362" t="s">
        <v>1604</v>
      </c>
      <c r="N362" t="s">
        <v>1470</v>
      </c>
      <c r="O362" t="s">
        <v>1470</v>
      </c>
      <c r="P362" t="s">
        <v>1473</v>
      </c>
      <c r="T362" t="s">
        <v>1127</v>
      </c>
      <c r="U362" t="s">
        <v>1127</v>
      </c>
      <c r="V362" t="s">
        <v>1127</v>
      </c>
      <c r="W362" t="s">
        <v>1127</v>
      </c>
      <c r="X362" t="s">
        <v>1128</v>
      </c>
      <c r="AB362" t="s">
        <v>1454</v>
      </c>
    </row>
    <row r="363" spans="1:28" ht="15" hidden="1">
      <c r="A363" t="s">
        <v>2145</v>
      </c>
      <c r="B363" t="s">
        <v>798</v>
      </c>
      <c r="D363" t="s">
        <v>1784</v>
      </c>
      <c r="E363" t="s">
        <v>1503</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ht="15" hidden="1">
      <c r="A364" t="s">
        <v>2145</v>
      </c>
      <c r="B364" t="s">
        <v>798</v>
      </c>
      <c r="D364" t="s">
        <v>1784</v>
      </c>
      <c r="E364" t="s">
        <v>1672</v>
      </c>
      <c r="F364" t="s">
        <v>1604</v>
      </c>
      <c r="G364" t="s">
        <v>1669</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ht="15" hidden="1">
      <c r="A365" t="s">
        <v>2145</v>
      </c>
      <c r="B365" t="s">
        <v>798</v>
      </c>
      <c r="D365" t="s">
        <v>1785</v>
      </c>
      <c r="E365" t="s">
        <v>1554</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ht="15" hidden="1">
      <c r="A366" t="s">
        <v>2145</v>
      </c>
      <c r="B366" t="s">
        <v>798</v>
      </c>
      <c r="D366" t="s">
        <v>1785</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ht="15" hidden="1">
      <c r="A367" t="s">
        <v>2145</v>
      </c>
      <c r="B367" t="s">
        <v>798</v>
      </c>
      <c r="D367" t="s">
        <v>1777</v>
      </c>
      <c r="E367" t="s">
        <v>1548</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ht="15" hidden="1">
      <c r="A368" t="s">
        <v>2145</v>
      </c>
      <c r="B368" t="s">
        <v>798</v>
      </c>
      <c r="D368" t="s">
        <v>1777</v>
      </c>
      <c r="E368" t="s">
        <v>1662</v>
      </c>
      <c r="F368" t="s">
        <v>1604</v>
      </c>
      <c r="G368" t="s">
        <v>1482</v>
      </c>
      <c r="H368" t="s">
        <v>1524</v>
      </c>
      <c r="I368" t="s">
        <v>1683</v>
      </c>
      <c r="J368" t="s">
        <v>1687</v>
      </c>
      <c r="K368" t="s">
        <v>1604</v>
      </c>
      <c r="L368" t="s">
        <v>1604</v>
      </c>
      <c r="M368" t="s">
        <v>1604</v>
      </c>
      <c r="N368" t="s">
        <v>1688</v>
      </c>
      <c r="O368" t="s">
        <v>1688</v>
      </c>
      <c r="P368" t="s">
        <v>1473</v>
      </c>
      <c r="T368" t="s">
        <v>1127</v>
      </c>
      <c r="U368" t="s">
        <v>1127</v>
      </c>
      <c r="V368" t="s">
        <v>1127</v>
      </c>
      <c r="W368" t="s">
        <v>1127</v>
      </c>
      <c r="X368" t="s">
        <v>1128</v>
      </c>
      <c r="AB368" t="s">
        <v>1454</v>
      </c>
    </row>
    <row r="369" spans="1:28" ht="15" hidden="1">
      <c r="A369" t="s">
        <v>2145</v>
      </c>
      <c r="B369" t="s">
        <v>798</v>
      </c>
      <c r="D369" t="s">
        <v>1801</v>
      </c>
      <c r="E369" t="s">
        <v>1648</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ht="15" hidden="1">
      <c r="A370" t="s">
        <v>2145</v>
      </c>
      <c r="B370" t="s">
        <v>798</v>
      </c>
      <c r="D370" t="s">
        <v>1801</v>
      </c>
      <c r="E370" t="s">
        <v>1646</v>
      </c>
      <c r="F370" t="s">
        <v>1604</v>
      </c>
      <c r="G370" t="s">
        <v>1622</v>
      </c>
      <c r="H370" t="s">
        <v>1524</v>
      </c>
      <c r="I370" t="s">
        <v>1683</v>
      </c>
      <c r="J370" t="s">
        <v>1687</v>
      </c>
      <c r="K370" t="s">
        <v>1604</v>
      </c>
      <c r="L370" t="s">
        <v>1604</v>
      </c>
      <c r="M370" t="s">
        <v>1604</v>
      </c>
      <c r="N370" t="s">
        <v>1458</v>
      </c>
      <c r="O370" t="s">
        <v>1458</v>
      </c>
      <c r="P370" t="s">
        <v>1473</v>
      </c>
      <c r="T370" t="s">
        <v>1127</v>
      </c>
      <c r="U370" t="s">
        <v>1127</v>
      </c>
      <c r="V370" t="s">
        <v>1127</v>
      </c>
      <c r="W370" t="s">
        <v>1127</v>
      </c>
      <c r="X370" t="s">
        <v>1128</v>
      </c>
      <c r="AB370" t="s">
        <v>1454</v>
      </c>
    </row>
    <row r="371" spans="1:28" ht="15" hidden="1">
      <c r="A371" t="s">
        <v>2145</v>
      </c>
      <c r="B371" t="s">
        <v>798</v>
      </c>
      <c r="D371" t="s">
        <v>1779</v>
      </c>
      <c r="E371" t="s">
        <v>1655</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ht="15" hidden="1">
      <c r="A372" t="s">
        <v>2145</v>
      </c>
      <c r="B372" t="s">
        <v>798</v>
      </c>
      <c r="D372" t="s">
        <v>1779</v>
      </c>
      <c r="E372" t="s">
        <v>1576</v>
      </c>
      <c r="F372" t="s">
        <v>1604</v>
      </c>
      <c r="G372" t="s">
        <v>1531</v>
      </c>
      <c r="H372" t="s">
        <v>1524</v>
      </c>
      <c r="I372" t="s">
        <v>1683</v>
      </c>
      <c r="J372" t="s">
        <v>1687</v>
      </c>
      <c r="K372" t="s">
        <v>1604</v>
      </c>
      <c r="L372" t="s">
        <v>1604</v>
      </c>
      <c r="M372" t="s">
        <v>1604</v>
      </c>
      <c r="N372" t="s">
        <v>1517</v>
      </c>
      <c r="O372" t="s">
        <v>1517</v>
      </c>
      <c r="P372" t="s">
        <v>1473</v>
      </c>
      <c r="T372" t="s">
        <v>1127</v>
      </c>
      <c r="U372" t="s">
        <v>1127</v>
      </c>
      <c r="V372" t="s">
        <v>1127</v>
      </c>
      <c r="W372" t="s">
        <v>1127</v>
      </c>
      <c r="X372" t="s">
        <v>1128</v>
      </c>
      <c r="AB372" t="s">
        <v>1454</v>
      </c>
    </row>
    <row r="373" spans="1:28" ht="15" hidden="1">
      <c r="A373" t="s">
        <v>2145</v>
      </c>
      <c r="B373" t="s">
        <v>1926</v>
      </c>
      <c r="D373" t="s">
        <v>1776</v>
      </c>
      <c r="E373" t="s">
        <v>1514</v>
      </c>
      <c r="F373" t="s">
        <v>1604</v>
      </c>
      <c r="G373" t="s">
        <v>1669</v>
      </c>
      <c r="H373" t="s">
        <v>1524</v>
      </c>
      <c r="I373" t="s">
        <v>1683</v>
      </c>
      <c r="J373" t="s">
        <v>1687</v>
      </c>
      <c r="K373" t="s">
        <v>1604</v>
      </c>
      <c r="L373" t="s">
        <v>1604</v>
      </c>
      <c r="M373" t="s">
        <v>1604</v>
      </c>
      <c r="N373" t="s">
        <v>1552</v>
      </c>
      <c r="O373" t="s">
        <v>1552</v>
      </c>
      <c r="P373" t="s">
        <v>1473</v>
      </c>
      <c r="T373" t="s">
        <v>1127</v>
      </c>
      <c r="U373" t="s">
        <v>1127</v>
      </c>
      <c r="V373" t="s">
        <v>1127</v>
      </c>
      <c r="W373" t="s">
        <v>1127</v>
      </c>
      <c r="X373" t="s">
        <v>1128</v>
      </c>
      <c r="AB373" t="s">
        <v>1454</v>
      </c>
    </row>
    <row r="374" spans="1:28" ht="15" hidden="1">
      <c r="A374" t="s">
        <v>2145</v>
      </c>
      <c r="B374" t="s">
        <v>1926</v>
      </c>
      <c r="D374" t="s">
        <v>1810</v>
      </c>
      <c r="E374" t="s">
        <v>1491</v>
      </c>
      <c r="F374" t="s">
        <v>1604</v>
      </c>
      <c r="G374" t="s">
        <v>1669</v>
      </c>
      <c r="H374" t="s">
        <v>1524</v>
      </c>
      <c r="I374" t="s">
        <v>1683</v>
      </c>
      <c r="J374" t="s">
        <v>1687</v>
      </c>
      <c r="K374" t="s">
        <v>1604</v>
      </c>
      <c r="L374" t="s">
        <v>1604</v>
      </c>
      <c r="M374" t="s">
        <v>1604</v>
      </c>
      <c r="N374" t="s">
        <v>1542</v>
      </c>
      <c r="O374" t="s">
        <v>1542</v>
      </c>
      <c r="P374" t="s">
        <v>1473</v>
      </c>
      <c r="T374" t="s">
        <v>1127</v>
      </c>
      <c r="U374" t="s">
        <v>1127</v>
      </c>
      <c r="V374" t="s">
        <v>1127</v>
      </c>
      <c r="W374" t="s">
        <v>1127</v>
      </c>
      <c r="X374" t="s">
        <v>1128</v>
      </c>
      <c r="AB374" t="s">
        <v>1454</v>
      </c>
    </row>
    <row r="375" spans="1:28" ht="15" hidden="1">
      <c r="A375" t="s">
        <v>2145</v>
      </c>
      <c r="B375" t="s">
        <v>1926</v>
      </c>
      <c r="D375" t="s">
        <v>1797</v>
      </c>
      <c r="E375" t="s">
        <v>1491</v>
      </c>
      <c r="F375" t="s">
        <v>1604</v>
      </c>
      <c r="G375" t="s">
        <v>1669</v>
      </c>
      <c r="H375" t="s">
        <v>1524</v>
      </c>
      <c r="I375" t="s">
        <v>1683</v>
      </c>
      <c r="J375" t="s">
        <v>1687</v>
      </c>
      <c r="K375" t="s">
        <v>1604</v>
      </c>
      <c r="L375" t="s">
        <v>1604</v>
      </c>
      <c r="M375" t="s">
        <v>1604</v>
      </c>
      <c r="N375" t="s">
        <v>1470</v>
      </c>
      <c r="O375" t="s">
        <v>1470</v>
      </c>
      <c r="P375" t="s">
        <v>1473</v>
      </c>
      <c r="T375" t="s">
        <v>1127</v>
      </c>
      <c r="U375" t="s">
        <v>1127</v>
      </c>
      <c r="V375" t="s">
        <v>1127</v>
      </c>
      <c r="W375" t="s">
        <v>1127</v>
      </c>
      <c r="X375" t="s">
        <v>1128</v>
      </c>
      <c r="AB375" t="s">
        <v>1454</v>
      </c>
    </row>
    <row r="376" spans="1:28" ht="15" hidden="1">
      <c r="A376" t="s">
        <v>2145</v>
      </c>
      <c r="B376" t="s">
        <v>1926</v>
      </c>
      <c r="D376" t="s">
        <v>1784</v>
      </c>
      <c r="E376" t="s">
        <v>1551</v>
      </c>
      <c r="F376" t="s">
        <v>1604</v>
      </c>
      <c r="G376" t="s">
        <v>1669</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ht="15" hidden="1">
      <c r="A377" t="s">
        <v>2145</v>
      </c>
      <c r="B377" t="s">
        <v>1926</v>
      </c>
      <c r="D377" t="s">
        <v>1787</v>
      </c>
      <c r="E377" t="s">
        <v>1551</v>
      </c>
      <c r="F377" t="s">
        <v>1604</v>
      </c>
      <c r="G377" t="s">
        <v>1482</v>
      </c>
      <c r="H377" t="s">
        <v>1524</v>
      </c>
      <c r="I377" t="s">
        <v>1683</v>
      </c>
      <c r="J377" t="s">
        <v>1687</v>
      </c>
      <c r="K377" t="s">
        <v>1604</v>
      </c>
      <c r="L377" t="s">
        <v>1604</v>
      </c>
      <c r="M377" t="s">
        <v>1604</v>
      </c>
      <c r="N377" t="s">
        <v>1603</v>
      </c>
      <c r="O377" t="s">
        <v>1603</v>
      </c>
      <c r="P377" t="s">
        <v>1473</v>
      </c>
      <c r="T377" t="s">
        <v>1127</v>
      </c>
      <c r="U377" t="s">
        <v>1127</v>
      </c>
      <c r="V377" t="s">
        <v>1127</v>
      </c>
      <c r="W377" t="s">
        <v>1127</v>
      </c>
      <c r="X377" t="s">
        <v>1128</v>
      </c>
      <c r="AB377" t="s">
        <v>1454</v>
      </c>
    </row>
    <row r="378" spans="1:28" ht="15" hidden="1">
      <c r="A378" t="s">
        <v>2145</v>
      </c>
      <c r="B378" t="s">
        <v>1926</v>
      </c>
      <c r="D378" t="s">
        <v>1801</v>
      </c>
      <c r="E378" t="s">
        <v>1493</v>
      </c>
      <c r="F378" t="s">
        <v>1604</v>
      </c>
      <c r="G378" t="s">
        <v>1622</v>
      </c>
      <c r="H378" t="s">
        <v>1524</v>
      </c>
      <c r="I378" t="s">
        <v>1683</v>
      </c>
      <c r="J378" t="s">
        <v>1687</v>
      </c>
      <c r="K378" t="s">
        <v>1604</v>
      </c>
      <c r="L378" t="s">
        <v>1604</v>
      </c>
      <c r="M378" t="s">
        <v>1604</v>
      </c>
      <c r="N378" t="s">
        <v>1653</v>
      </c>
      <c r="O378" t="s">
        <v>1653</v>
      </c>
      <c r="P378" t="s">
        <v>1473</v>
      </c>
      <c r="T378" t="s">
        <v>1127</v>
      </c>
      <c r="U378" t="s">
        <v>1127</v>
      </c>
      <c r="V378" t="s">
        <v>1127</v>
      </c>
      <c r="W378" t="s">
        <v>1127</v>
      </c>
      <c r="X378" t="s">
        <v>1128</v>
      </c>
      <c r="AB378" t="s">
        <v>1454</v>
      </c>
    </row>
    <row r="379" spans="1:28" ht="15" hidden="1">
      <c r="A379" t="s">
        <v>2145</v>
      </c>
      <c r="B379" t="s">
        <v>1926</v>
      </c>
      <c r="D379" t="s">
        <v>1779</v>
      </c>
      <c r="E379" t="s">
        <v>1560</v>
      </c>
      <c r="F379" t="s">
        <v>1604</v>
      </c>
      <c r="G379" t="s">
        <v>1531</v>
      </c>
      <c r="H379" t="s">
        <v>1524</v>
      </c>
      <c r="I379" t="s">
        <v>1683</v>
      </c>
      <c r="J379" t="s">
        <v>1687</v>
      </c>
      <c r="K379" t="s">
        <v>1604</v>
      </c>
      <c r="L379" t="s">
        <v>1604</v>
      </c>
      <c r="M379" t="s">
        <v>1604</v>
      </c>
      <c r="N379" t="s">
        <v>1541</v>
      </c>
      <c r="O379" t="s">
        <v>1541</v>
      </c>
      <c r="P379" t="s">
        <v>1473</v>
      </c>
      <c r="T379" t="s">
        <v>1127</v>
      </c>
      <c r="U379" t="s">
        <v>1127</v>
      </c>
      <c r="V379" t="s">
        <v>1127</v>
      </c>
      <c r="W379" t="s">
        <v>1127</v>
      </c>
      <c r="X379" t="s">
        <v>1128</v>
      </c>
      <c r="AB379" t="s">
        <v>1454</v>
      </c>
    </row>
    <row r="380" spans="1:28" ht="15" hidden="1">
      <c r="A380" t="s">
        <v>2145</v>
      </c>
      <c r="B380" t="s">
        <v>750</v>
      </c>
      <c r="D380" t="s">
        <v>1776</v>
      </c>
      <c r="E380" t="s">
        <v>1715</v>
      </c>
      <c r="F380" t="s">
        <v>1604</v>
      </c>
      <c r="G380" t="s">
        <v>1669</v>
      </c>
      <c r="H380" t="s">
        <v>1524</v>
      </c>
      <c r="I380" t="s">
        <v>1683</v>
      </c>
      <c r="J380" t="s">
        <v>1687</v>
      </c>
      <c r="K380" t="s">
        <v>1604</v>
      </c>
      <c r="L380" t="s">
        <v>1604</v>
      </c>
      <c r="M380" t="s">
        <v>1604</v>
      </c>
      <c r="N380" t="s">
        <v>1552</v>
      </c>
      <c r="O380" t="s">
        <v>1552</v>
      </c>
      <c r="P380" t="s">
        <v>1473</v>
      </c>
      <c r="T380" t="s">
        <v>1127</v>
      </c>
      <c r="U380" t="s">
        <v>1127</v>
      </c>
      <c r="V380" t="s">
        <v>1127</v>
      </c>
      <c r="W380" t="s">
        <v>1127</v>
      </c>
      <c r="X380" t="s">
        <v>1128</v>
      </c>
      <c r="AB380" t="s">
        <v>1454</v>
      </c>
    </row>
    <row r="381" spans="1:28" ht="15" hidden="1">
      <c r="A381" t="s">
        <v>2145</v>
      </c>
      <c r="B381" t="s">
        <v>750</v>
      </c>
      <c r="D381" t="s">
        <v>1810</v>
      </c>
      <c r="E381" t="s">
        <v>1503</v>
      </c>
      <c r="F381" t="s">
        <v>1604</v>
      </c>
      <c r="G381" t="s">
        <v>1669</v>
      </c>
      <c r="H381" t="s">
        <v>1524</v>
      </c>
      <c r="I381" t="s">
        <v>1683</v>
      </c>
      <c r="J381" t="s">
        <v>1687</v>
      </c>
      <c r="K381" t="s">
        <v>1604</v>
      </c>
      <c r="L381" t="s">
        <v>1604</v>
      </c>
      <c r="M381" t="s">
        <v>1604</v>
      </c>
      <c r="N381" t="s">
        <v>1639</v>
      </c>
      <c r="O381" t="s">
        <v>1639</v>
      </c>
      <c r="P381" t="s">
        <v>1473</v>
      </c>
      <c r="T381" t="s">
        <v>1127</v>
      </c>
      <c r="U381" t="s">
        <v>1127</v>
      </c>
      <c r="V381" t="s">
        <v>1127</v>
      </c>
      <c r="W381" t="s">
        <v>1127</v>
      </c>
      <c r="X381" t="s">
        <v>1128</v>
      </c>
      <c r="AB381" t="s">
        <v>1454</v>
      </c>
    </row>
    <row r="382" spans="1:28" ht="15" hidden="1">
      <c r="A382" t="s">
        <v>2145</v>
      </c>
      <c r="B382" t="s">
        <v>750</v>
      </c>
      <c r="D382" t="s">
        <v>1797</v>
      </c>
      <c r="E382" t="s">
        <v>1503</v>
      </c>
      <c r="F382" t="s">
        <v>1604</v>
      </c>
      <c r="G382" t="s">
        <v>1669</v>
      </c>
      <c r="H382" t="s">
        <v>1524</v>
      </c>
      <c r="I382" t="s">
        <v>1683</v>
      </c>
      <c r="J382" t="s">
        <v>1687</v>
      </c>
      <c r="K382" t="s">
        <v>1604</v>
      </c>
      <c r="L382" t="s">
        <v>1604</v>
      </c>
      <c r="M382" t="s">
        <v>1604</v>
      </c>
      <c r="N382" t="s">
        <v>1505</v>
      </c>
      <c r="O382" t="s">
        <v>1505</v>
      </c>
      <c r="P382" t="s">
        <v>1473</v>
      </c>
      <c r="T382" t="s">
        <v>1127</v>
      </c>
      <c r="U382" t="s">
        <v>1127</v>
      </c>
      <c r="V382" t="s">
        <v>1127</v>
      </c>
      <c r="W382" t="s">
        <v>1127</v>
      </c>
      <c r="X382" t="s">
        <v>1128</v>
      </c>
      <c r="AB382" t="s">
        <v>1454</v>
      </c>
    </row>
    <row r="383" spans="1:28" ht="15" hidden="1">
      <c r="A383" t="s">
        <v>2145</v>
      </c>
      <c r="B383" t="s">
        <v>750</v>
      </c>
      <c r="D383" t="s">
        <v>1784</v>
      </c>
      <c r="E383" t="s">
        <v>1503</v>
      </c>
      <c r="F383" t="s">
        <v>1604</v>
      </c>
      <c r="G383" t="s">
        <v>1669</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ht="15" hidden="1">
      <c r="A384" t="s">
        <v>2145</v>
      </c>
      <c r="B384" t="s">
        <v>750</v>
      </c>
      <c r="D384" t="s">
        <v>1785</v>
      </c>
      <c r="E384" t="s">
        <v>1554</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ht="15" hidden="1">
      <c r="A385" t="s">
        <v>2145</v>
      </c>
      <c r="B385" t="s">
        <v>750</v>
      </c>
      <c r="D385" t="s">
        <v>1777</v>
      </c>
      <c r="E385" t="s">
        <v>1662</v>
      </c>
      <c r="F385" t="s">
        <v>1604</v>
      </c>
      <c r="G385" t="s">
        <v>1482</v>
      </c>
      <c r="H385" t="s">
        <v>1524</v>
      </c>
      <c r="I385" t="s">
        <v>1683</v>
      </c>
      <c r="J385" t="s">
        <v>1687</v>
      </c>
      <c r="K385" t="s">
        <v>1604</v>
      </c>
      <c r="L385" t="s">
        <v>1604</v>
      </c>
      <c r="M385" t="s">
        <v>1604</v>
      </c>
      <c r="N385" t="s">
        <v>1688</v>
      </c>
      <c r="O385" t="s">
        <v>1688</v>
      </c>
      <c r="P385" t="s">
        <v>1473</v>
      </c>
      <c r="T385" t="s">
        <v>1127</v>
      </c>
      <c r="U385" t="s">
        <v>1127</v>
      </c>
      <c r="V385" t="s">
        <v>1127</v>
      </c>
      <c r="W385" t="s">
        <v>1127</v>
      </c>
      <c r="X385" t="s">
        <v>1128</v>
      </c>
      <c r="AB385" t="s">
        <v>1454</v>
      </c>
    </row>
    <row r="386" spans="1:28" ht="15" hidden="1">
      <c r="A386" t="s">
        <v>2145</v>
      </c>
      <c r="B386" t="s">
        <v>750</v>
      </c>
      <c r="D386" t="s">
        <v>1801</v>
      </c>
      <c r="E386" t="s">
        <v>1646</v>
      </c>
      <c r="F386" t="s">
        <v>1604</v>
      </c>
      <c r="G386" t="s">
        <v>1622</v>
      </c>
      <c r="H386" t="s">
        <v>1524</v>
      </c>
      <c r="I386" t="s">
        <v>1683</v>
      </c>
      <c r="J386" t="s">
        <v>1687</v>
      </c>
      <c r="K386" t="s">
        <v>1604</v>
      </c>
      <c r="L386" t="s">
        <v>1604</v>
      </c>
      <c r="M386" t="s">
        <v>1604</v>
      </c>
      <c r="N386" t="s">
        <v>1458</v>
      </c>
      <c r="O386" t="s">
        <v>1458</v>
      </c>
      <c r="P386" t="s">
        <v>1473</v>
      </c>
      <c r="T386" t="s">
        <v>1127</v>
      </c>
      <c r="U386" t="s">
        <v>1127</v>
      </c>
      <c r="V386" t="s">
        <v>1127</v>
      </c>
      <c r="W386" t="s">
        <v>1127</v>
      </c>
      <c r="X386" t="s">
        <v>1128</v>
      </c>
      <c r="AB386" t="s">
        <v>1454</v>
      </c>
    </row>
    <row r="387" spans="1:28" ht="15" hidden="1">
      <c r="A387" t="s">
        <v>2145</v>
      </c>
      <c r="B387" t="s">
        <v>750</v>
      </c>
      <c r="D387" t="s">
        <v>1779</v>
      </c>
      <c r="E387" t="s">
        <v>1576</v>
      </c>
      <c r="F387" t="s">
        <v>1604</v>
      </c>
      <c r="G387" t="s">
        <v>1531</v>
      </c>
      <c r="H387" t="s">
        <v>1524</v>
      </c>
      <c r="I387" t="s">
        <v>1683</v>
      </c>
      <c r="J387" t="s">
        <v>1687</v>
      </c>
      <c r="K387" t="s">
        <v>1604</v>
      </c>
      <c r="L387" t="s">
        <v>1604</v>
      </c>
      <c r="M387" t="s">
        <v>1604</v>
      </c>
      <c r="N387" t="s">
        <v>1517</v>
      </c>
      <c r="O387" t="s">
        <v>1517</v>
      </c>
      <c r="P387" t="s">
        <v>1473</v>
      </c>
      <c r="T387" t="s">
        <v>1127</v>
      </c>
      <c r="U387" t="s">
        <v>1127</v>
      </c>
      <c r="V387" t="s">
        <v>1127</v>
      </c>
      <c r="W387" t="s">
        <v>1127</v>
      </c>
      <c r="X387" t="s">
        <v>1128</v>
      </c>
      <c r="AB387" t="s">
        <v>1454</v>
      </c>
    </row>
    <row r="388" spans="1:28" ht="15" hidden="1">
      <c r="A388" t="s">
        <v>2145</v>
      </c>
      <c r="B388" t="s">
        <v>793</v>
      </c>
      <c r="D388" t="s">
        <v>1776</v>
      </c>
      <c r="E388" t="s">
        <v>1514</v>
      </c>
      <c r="F388" t="s">
        <v>1619</v>
      </c>
      <c r="G388" t="s">
        <v>1669</v>
      </c>
      <c r="H388" t="s">
        <v>1524</v>
      </c>
      <c r="I388" t="s">
        <v>1683</v>
      </c>
      <c r="J388" t="s">
        <v>1687</v>
      </c>
      <c r="K388" t="s">
        <v>1619</v>
      </c>
      <c r="L388" t="s">
        <v>1619</v>
      </c>
      <c r="M388" t="s">
        <v>1619</v>
      </c>
      <c r="N388" t="s">
        <v>1552</v>
      </c>
      <c r="O388" t="s">
        <v>1552</v>
      </c>
      <c r="P388" t="s">
        <v>1473</v>
      </c>
      <c r="T388" t="s">
        <v>1127</v>
      </c>
      <c r="U388" t="s">
        <v>1127</v>
      </c>
      <c r="V388" t="s">
        <v>1127</v>
      </c>
      <c r="W388" t="s">
        <v>1127</v>
      </c>
      <c r="X388" t="s">
        <v>1128</v>
      </c>
      <c r="AB388" t="s">
        <v>1454</v>
      </c>
    </row>
    <row r="389" spans="1:28" ht="15" hidden="1">
      <c r="A389" t="s">
        <v>2145</v>
      </c>
      <c r="B389" t="s">
        <v>793</v>
      </c>
      <c r="D389" t="s">
        <v>1810</v>
      </c>
      <c r="E389" t="s">
        <v>1514</v>
      </c>
      <c r="F389" t="s">
        <v>1619</v>
      </c>
      <c r="G389" t="s">
        <v>1669</v>
      </c>
      <c r="H389" t="s">
        <v>1524</v>
      </c>
      <c r="I389" t="s">
        <v>1683</v>
      </c>
      <c r="J389" t="s">
        <v>1687</v>
      </c>
      <c r="K389" t="s">
        <v>1619</v>
      </c>
      <c r="L389" t="s">
        <v>1619</v>
      </c>
      <c r="M389" t="s">
        <v>1619</v>
      </c>
      <c r="N389" t="s">
        <v>1639</v>
      </c>
      <c r="O389" t="s">
        <v>1639</v>
      </c>
      <c r="P389" t="s">
        <v>1473</v>
      </c>
      <c r="T389" t="s">
        <v>1127</v>
      </c>
      <c r="U389" t="s">
        <v>1127</v>
      </c>
      <c r="V389" t="s">
        <v>1127</v>
      </c>
      <c r="W389" t="s">
        <v>1127</v>
      </c>
      <c r="X389" t="s">
        <v>1128</v>
      </c>
      <c r="AB389" t="s">
        <v>1454</v>
      </c>
    </row>
    <row r="390" spans="1:28" ht="15" hidden="1">
      <c r="A390" t="s">
        <v>2145</v>
      </c>
      <c r="B390" t="s">
        <v>793</v>
      </c>
      <c r="D390" t="s">
        <v>1797</v>
      </c>
      <c r="E390" t="s">
        <v>1514</v>
      </c>
      <c r="F390" t="s">
        <v>1619</v>
      </c>
      <c r="G390" t="s">
        <v>1669</v>
      </c>
      <c r="H390" t="s">
        <v>1524</v>
      </c>
      <c r="I390" t="s">
        <v>1683</v>
      </c>
      <c r="J390" t="s">
        <v>1687</v>
      </c>
      <c r="K390" t="s">
        <v>1619</v>
      </c>
      <c r="L390" t="s">
        <v>1619</v>
      </c>
      <c r="M390" t="s">
        <v>1619</v>
      </c>
      <c r="N390" t="s">
        <v>1505</v>
      </c>
      <c r="O390" t="s">
        <v>1505</v>
      </c>
      <c r="P390" t="s">
        <v>1473</v>
      </c>
      <c r="T390" t="s">
        <v>1127</v>
      </c>
      <c r="U390" t="s">
        <v>1127</v>
      </c>
      <c r="V390" t="s">
        <v>1127</v>
      </c>
      <c r="W390" t="s">
        <v>1127</v>
      </c>
      <c r="X390" t="s">
        <v>1128</v>
      </c>
      <c r="AB390" t="s">
        <v>1454</v>
      </c>
    </row>
    <row r="391" spans="1:28" ht="15" hidden="1">
      <c r="A391" t="s">
        <v>2145</v>
      </c>
      <c r="B391" t="s">
        <v>793</v>
      </c>
      <c r="D391" t="s">
        <v>1784</v>
      </c>
      <c r="E391" t="s">
        <v>1514</v>
      </c>
      <c r="F391" t="s">
        <v>1619</v>
      </c>
      <c r="G391" t="s">
        <v>1669</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ht="15" hidden="1">
      <c r="A392" t="s">
        <v>2145</v>
      </c>
      <c r="B392" t="s">
        <v>793</v>
      </c>
      <c r="D392" t="s">
        <v>1787</v>
      </c>
      <c r="E392" t="s">
        <v>1605</v>
      </c>
      <c r="F392" t="s">
        <v>1619</v>
      </c>
      <c r="G392" t="s">
        <v>1674</v>
      </c>
      <c r="H392" t="s">
        <v>1524</v>
      </c>
      <c r="I392" t="s">
        <v>1683</v>
      </c>
      <c r="J392" t="s">
        <v>1687</v>
      </c>
      <c r="K392" t="s">
        <v>1619</v>
      </c>
      <c r="L392" t="s">
        <v>1619</v>
      </c>
      <c r="M392" t="s">
        <v>1619</v>
      </c>
      <c r="N392" t="s">
        <v>1688</v>
      </c>
      <c r="O392" t="s">
        <v>1688</v>
      </c>
      <c r="P392" t="s">
        <v>1473</v>
      </c>
      <c r="T392" t="s">
        <v>1127</v>
      </c>
      <c r="U392" t="s">
        <v>1127</v>
      </c>
      <c r="V392" t="s">
        <v>1127</v>
      </c>
      <c r="W392" t="s">
        <v>1127</v>
      </c>
      <c r="X392" t="s">
        <v>1128</v>
      </c>
      <c r="AB392" t="s">
        <v>1454</v>
      </c>
    </row>
    <row r="393" spans="1:28" ht="15" hidden="1">
      <c r="A393" t="s">
        <v>2145</v>
      </c>
      <c r="B393" t="s">
        <v>793</v>
      </c>
      <c r="D393" t="s">
        <v>1801</v>
      </c>
      <c r="E393" t="s">
        <v>1493</v>
      </c>
      <c r="F393" t="s">
        <v>1619</v>
      </c>
      <c r="G393" t="s">
        <v>1622</v>
      </c>
      <c r="H393" t="s">
        <v>1524</v>
      </c>
      <c r="I393" t="s">
        <v>1683</v>
      </c>
      <c r="J393" t="s">
        <v>1687</v>
      </c>
      <c r="K393" t="s">
        <v>1619</v>
      </c>
      <c r="L393" t="s">
        <v>1619</v>
      </c>
      <c r="M393" t="s">
        <v>1619</v>
      </c>
      <c r="N393" t="s">
        <v>1458</v>
      </c>
      <c r="O393" t="s">
        <v>1458</v>
      </c>
      <c r="P393" t="s">
        <v>1473</v>
      </c>
      <c r="T393" t="s">
        <v>1127</v>
      </c>
      <c r="U393" t="s">
        <v>1127</v>
      </c>
      <c r="V393" t="s">
        <v>1127</v>
      </c>
      <c r="W393" t="s">
        <v>1127</v>
      </c>
      <c r="X393" t="s">
        <v>1128</v>
      </c>
      <c r="AB393" t="s">
        <v>1454</v>
      </c>
    </row>
    <row r="394" spans="1:28" ht="15" hidden="1">
      <c r="A394" t="s">
        <v>2145</v>
      </c>
      <c r="B394" t="s">
        <v>793</v>
      </c>
      <c r="D394" t="s">
        <v>1779</v>
      </c>
      <c r="E394" t="s">
        <v>1493</v>
      </c>
      <c r="F394" t="s">
        <v>1619</v>
      </c>
      <c r="G394" t="s">
        <v>1531</v>
      </c>
      <c r="H394" t="s">
        <v>1524</v>
      </c>
      <c r="I394" t="s">
        <v>1683</v>
      </c>
      <c r="J394" t="s">
        <v>1687</v>
      </c>
      <c r="K394" t="s">
        <v>1619</v>
      </c>
      <c r="L394" t="s">
        <v>1619</v>
      </c>
      <c r="M394" t="s">
        <v>1619</v>
      </c>
      <c r="N394" t="s">
        <v>1517</v>
      </c>
      <c r="O394" t="s">
        <v>1517</v>
      </c>
      <c r="P394" t="s">
        <v>1473</v>
      </c>
      <c r="T394" t="s">
        <v>1127</v>
      </c>
      <c r="U394" t="s">
        <v>1127</v>
      </c>
      <c r="V394" t="s">
        <v>1127</v>
      </c>
      <c r="W394" t="s">
        <v>1127</v>
      </c>
      <c r="X394" t="s">
        <v>1128</v>
      </c>
      <c r="AB394" t="s">
        <v>1454</v>
      </c>
    </row>
    <row r="395" spans="1:28" ht="15" hidden="1">
      <c r="A395" t="s">
        <v>2145</v>
      </c>
      <c r="B395" t="s">
        <v>796</v>
      </c>
      <c r="D395" t="s">
        <v>1776</v>
      </c>
      <c r="E395" t="s">
        <v>1514</v>
      </c>
      <c r="F395" t="s">
        <v>1604</v>
      </c>
      <c r="G395" t="s">
        <v>1669</v>
      </c>
      <c r="H395" t="s">
        <v>1524</v>
      </c>
      <c r="I395" t="s">
        <v>1683</v>
      </c>
      <c r="J395" t="s">
        <v>1687</v>
      </c>
      <c r="K395" t="s">
        <v>1604</v>
      </c>
      <c r="L395" t="s">
        <v>1604</v>
      </c>
      <c r="M395" t="s">
        <v>1604</v>
      </c>
      <c r="N395" t="s">
        <v>1552</v>
      </c>
      <c r="O395" t="s">
        <v>1552</v>
      </c>
      <c r="P395" t="s">
        <v>1473</v>
      </c>
      <c r="T395" t="s">
        <v>1127</v>
      </c>
      <c r="U395" t="s">
        <v>1127</v>
      </c>
      <c r="V395" t="s">
        <v>1127</v>
      </c>
      <c r="W395" t="s">
        <v>1127</v>
      </c>
      <c r="X395" t="s">
        <v>1128</v>
      </c>
      <c r="AB395" t="s">
        <v>1454</v>
      </c>
    </row>
    <row r="396" spans="1:28" ht="15" hidden="1">
      <c r="A396" t="s">
        <v>2145</v>
      </c>
      <c r="B396" t="s">
        <v>796</v>
      </c>
      <c r="D396" t="s">
        <v>1810</v>
      </c>
      <c r="E396" t="s">
        <v>1514</v>
      </c>
      <c r="F396" t="s">
        <v>1604</v>
      </c>
      <c r="G396" t="s">
        <v>1669</v>
      </c>
      <c r="H396" t="s">
        <v>1524</v>
      </c>
      <c r="I396" t="s">
        <v>1683</v>
      </c>
      <c r="J396" t="s">
        <v>1687</v>
      </c>
      <c r="K396" t="s">
        <v>1604</v>
      </c>
      <c r="L396" t="s">
        <v>1604</v>
      </c>
      <c r="M396" t="s">
        <v>1604</v>
      </c>
      <c r="N396" t="s">
        <v>1639</v>
      </c>
      <c r="O396" t="s">
        <v>1639</v>
      </c>
      <c r="P396" t="s">
        <v>1473</v>
      </c>
      <c r="T396" t="s">
        <v>1127</v>
      </c>
      <c r="U396" t="s">
        <v>1127</v>
      </c>
      <c r="V396" t="s">
        <v>1127</v>
      </c>
      <c r="W396" t="s">
        <v>1127</v>
      </c>
      <c r="X396" t="s">
        <v>1128</v>
      </c>
      <c r="AB396" t="s">
        <v>1454</v>
      </c>
    </row>
    <row r="397" spans="1:28" ht="15" hidden="1">
      <c r="A397" t="s">
        <v>2145</v>
      </c>
      <c r="B397" t="s">
        <v>796</v>
      </c>
      <c r="D397" t="s">
        <v>1797</v>
      </c>
      <c r="E397" t="s">
        <v>1514</v>
      </c>
      <c r="F397" t="s">
        <v>1604</v>
      </c>
      <c r="G397" t="s">
        <v>1669</v>
      </c>
      <c r="H397" t="s">
        <v>1524</v>
      </c>
      <c r="I397" t="s">
        <v>1683</v>
      </c>
      <c r="J397" t="s">
        <v>1687</v>
      </c>
      <c r="K397" t="s">
        <v>1604</v>
      </c>
      <c r="L397" t="s">
        <v>1604</v>
      </c>
      <c r="M397" t="s">
        <v>1604</v>
      </c>
      <c r="N397" t="s">
        <v>1505</v>
      </c>
      <c r="O397" t="s">
        <v>1505</v>
      </c>
      <c r="P397" t="s">
        <v>1473</v>
      </c>
      <c r="T397" t="s">
        <v>1127</v>
      </c>
      <c r="U397" t="s">
        <v>1127</v>
      </c>
      <c r="V397" t="s">
        <v>1127</v>
      </c>
      <c r="W397" t="s">
        <v>1127</v>
      </c>
      <c r="X397" t="s">
        <v>1128</v>
      </c>
      <c r="AB397" t="s">
        <v>1454</v>
      </c>
    </row>
    <row r="398" spans="1:28" ht="15" hidden="1">
      <c r="A398" t="s">
        <v>2145</v>
      </c>
      <c r="B398" t="s">
        <v>796</v>
      </c>
      <c r="D398" t="s">
        <v>1784</v>
      </c>
      <c r="E398" t="s">
        <v>1514</v>
      </c>
      <c r="F398" t="s">
        <v>1604</v>
      </c>
      <c r="G398" t="s">
        <v>1669</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ht="15" hidden="1">
      <c r="A399" t="s">
        <v>2145</v>
      </c>
      <c r="B399" t="s">
        <v>796</v>
      </c>
      <c r="D399" t="s">
        <v>1787</v>
      </c>
      <c r="E399" t="s">
        <v>1605</v>
      </c>
      <c r="F399" t="s">
        <v>1604</v>
      </c>
      <c r="G399" t="s">
        <v>1482</v>
      </c>
      <c r="H399" t="s">
        <v>1524</v>
      </c>
      <c r="I399" t="s">
        <v>1683</v>
      </c>
      <c r="J399" t="s">
        <v>1687</v>
      </c>
      <c r="K399" t="s">
        <v>1604</v>
      </c>
      <c r="L399" t="s">
        <v>1604</v>
      </c>
      <c r="M399" t="s">
        <v>1604</v>
      </c>
      <c r="N399" t="s">
        <v>1688</v>
      </c>
      <c r="O399" t="s">
        <v>1688</v>
      </c>
      <c r="P399" t="s">
        <v>1473</v>
      </c>
      <c r="T399" t="s">
        <v>1127</v>
      </c>
      <c r="U399" t="s">
        <v>1127</v>
      </c>
      <c r="V399" t="s">
        <v>1127</v>
      </c>
      <c r="W399" t="s">
        <v>1127</v>
      </c>
      <c r="X399" t="s">
        <v>1128</v>
      </c>
      <c r="AB399" t="s">
        <v>1454</v>
      </c>
    </row>
    <row r="400" spans="1:28" ht="15" hidden="1">
      <c r="A400" t="s">
        <v>2145</v>
      </c>
      <c r="B400" t="s">
        <v>796</v>
      </c>
      <c r="D400" t="s">
        <v>1801</v>
      </c>
      <c r="E400" t="s">
        <v>1493</v>
      </c>
      <c r="F400" t="s">
        <v>1604</v>
      </c>
      <c r="G400" t="s">
        <v>1622</v>
      </c>
      <c r="H400" t="s">
        <v>1524</v>
      </c>
      <c r="I400" t="s">
        <v>1683</v>
      </c>
      <c r="J400" t="s">
        <v>1687</v>
      </c>
      <c r="K400" t="s">
        <v>1604</v>
      </c>
      <c r="L400" t="s">
        <v>1604</v>
      </c>
      <c r="M400" t="s">
        <v>1604</v>
      </c>
      <c r="N400" t="s">
        <v>1458</v>
      </c>
      <c r="O400" t="s">
        <v>1458</v>
      </c>
      <c r="P400" t="s">
        <v>1473</v>
      </c>
      <c r="T400" t="s">
        <v>1127</v>
      </c>
      <c r="U400" t="s">
        <v>1127</v>
      </c>
      <c r="V400" t="s">
        <v>1127</v>
      </c>
      <c r="W400" t="s">
        <v>1127</v>
      </c>
      <c r="X400" t="s">
        <v>1128</v>
      </c>
      <c r="AB400" t="s">
        <v>1454</v>
      </c>
    </row>
    <row r="401" spans="1:28" ht="15" hidden="1">
      <c r="A401" t="s">
        <v>2145</v>
      </c>
      <c r="B401" t="s">
        <v>796</v>
      </c>
      <c r="D401" t="s">
        <v>1779</v>
      </c>
      <c r="E401" t="s">
        <v>1493</v>
      </c>
      <c r="F401" t="s">
        <v>1604</v>
      </c>
      <c r="G401" t="s">
        <v>1531</v>
      </c>
      <c r="H401" t="s">
        <v>1524</v>
      </c>
      <c r="I401" t="s">
        <v>1683</v>
      </c>
      <c r="J401" t="s">
        <v>1687</v>
      </c>
      <c r="K401" t="s">
        <v>1604</v>
      </c>
      <c r="L401" t="s">
        <v>1604</v>
      </c>
      <c r="M401" t="s">
        <v>1604</v>
      </c>
      <c r="N401" t="s">
        <v>1517</v>
      </c>
      <c r="O401" t="s">
        <v>1517</v>
      </c>
      <c r="P401" t="s">
        <v>1473</v>
      </c>
      <c r="T401" t="s">
        <v>1127</v>
      </c>
      <c r="U401" t="s">
        <v>1127</v>
      </c>
      <c r="V401" t="s">
        <v>1127</v>
      </c>
      <c r="W401" t="s">
        <v>1127</v>
      </c>
      <c r="X401" t="s">
        <v>1128</v>
      </c>
      <c r="AB401" t="s">
        <v>1454</v>
      </c>
    </row>
    <row r="402" spans="1:28" ht="15" hidden="1">
      <c r="A402" t="s">
        <v>2145</v>
      </c>
      <c r="B402" t="s">
        <v>800</v>
      </c>
      <c r="D402" t="s">
        <v>1776</v>
      </c>
      <c r="E402" t="s">
        <v>1537</v>
      </c>
      <c r="F402" t="s">
        <v>1535</v>
      </c>
      <c r="G402" t="s">
        <v>1669</v>
      </c>
      <c r="H402" t="s">
        <v>1524</v>
      </c>
      <c r="I402" t="s">
        <v>1683</v>
      </c>
      <c r="J402" t="s">
        <v>1687</v>
      </c>
      <c r="K402" t="s">
        <v>1535</v>
      </c>
      <c r="L402" t="s">
        <v>1535</v>
      </c>
      <c r="M402" t="s">
        <v>1535</v>
      </c>
      <c r="N402" t="s">
        <v>1552</v>
      </c>
      <c r="O402" t="s">
        <v>1552</v>
      </c>
      <c r="P402" t="s">
        <v>1473</v>
      </c>
      <c r="T402" t="s">
        <v>1127</v>
      </c>
      <c r="U402" t="s">
        <v>1127</v>
      </c>
      <c r="V402" t="s">
        <v>1127</v>
      </c>
      <c r="W402" t="s">
        <v>1127</v>
      </c>
      <c r="X402" t="s">
        <v>1128</v>
      </c>
      <c r="AB402" t="s">
        <v>1454</v>
      </c>
    </row>
    <row r="403" spans="1:28" ht="15" hidden="1">
      <c r="A403" t="s">
        <v>2145</v>
      </c>
      <c r="B403" t="s">
        <v>800</v>
      </c>
      <c r="D403" t="s">
        <v>1810</v>
      </c>
      <c r="E403" t="s">
        <v>1537</v>
      </c>
      <c r="F403" t="s">
        <v>1535</v>
      </c>
      <c r="G403" t="s">
        <v>1669</v>
      </c>
      <c r="H403" t="s">
        <v>1524</v>
      </c>
      <c r="I403" t="s">
        <v>1683</v>
      </c>
      <c r="J403" t="s">
        <v>1687</v>
      </c>
      <c r="K403" t="s">
        <v>1535</v>
      </c>
      <c r="L403" t="s">
        <v>1535</v>
      </c>
      <c r="M403" t="s">
        <v>1535</v>
      </c>
      <c r="N403" t="s">
        <v>1639</v>
      </c>
      <c r="O403" t="s">
        <v>1639</v>
      </c>
      <c r="P403" t="s">
        <v>1473</v>
      </c>
      <c r="T403" t="s">
        <v>1127</v>
      </c>
      <c r="U403" t="s">
        <v>1127</v>
      </c>
      <c r="V403" t="s">
        <v>1127</v>
      </c>
      <c r="W403" t="s">
        <v>1127</v>
      </c>
      <c r="X403" t="s">
        <v>1128</v>
      </c>
      <c r="AB403" t="s">
        <v>1454</v>
      </c>
    </row>
    <row r="404" spans="1:28" ht="15" hidden="1">
      <c r="A404" t="s">
        <v>2145</v>
      </c>
      <c r="B404" t="s">
        <v>800</v>
      </c>
      <c r="D404" t="s">
        <v>1797</v>
      </c>
      <c r="E404" t="s">
        <v>1537</v>
      </c>
      <c r="F404" t="s">
        <v>1535</v>
      </c>
      <c r="G404" t="s">
        <v>1669</v>
      </c>
      <c r="H404" t="s">
        <v>1524</v>
      </c>
      <c r="I404" t="s">
        <v>1683</v>
      </c>
      <c r="J404" t="s">
        <v>1687</v>
      </c>
      <c r="K404" t="s">
        <v>1535</v>
      </c>
      <c r="L404" t="s">
        <v>1535</v>
      </c>
      <c r="M404" t="s">
        <v>1535</v>
      </c>
      <c r="N404" t="s">
        <v>1505</v>
      </c>
      <c r="O404" t="s">
        <v>1505</v>
      </c>
      <c r="P404" t="s">
        <v>1473</v>
      </c>
      <c r="T404" t="s">
        <v>1127</v>
      </c>
      <c r="U404" t="s">
        <v>1127</v>
      </c>
      <c r="V404" t="s">
        <v>1127</v>
      </c>
      <c r="W404" t="s">
        <v>1127</v>
      </c>
      <c r="X404" t="s">
        <v>1128</v>
      </c>
      <c r="AB404" t="s">
        <v>1454</v>
      </c>
    </row>
    <row r="405" spans="1:28" ht="15" hidden="1">
      <c r="A405" t="s">
        <v>2145</v>
      </c>
      <c r="B405" t="s">
        <v>800</v>
      </c>
      <c r="D405" t="s">
        <v>1784</v>
      </c>
      <c r="E405" t="s">
        <v>1537</v>
      </c>
      <c r="F405" t="s">
        <v>1535</v>
      </c>
      <c r="G405" t="s">
        <v>1669</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ht="15" hidden="1">
      <c r="A406" t="s">
        <v>2145</v>
      </c>
      <c r="B406" t="s">
        <v>800</v>
      </c>
      <c r="D406" t="s">
        <v>1787</v>
      </c>
      <c r="E406" t="s">
        <v>1537</v>
      </c>
      <c r="F406" t="s">
        <v>1535</v>
      </c>
      <c r="G406" t="s">
        <v>1482</v>
      </c>
      <c r="H406" t="s">
        <v>1524</v>
      </c>
      <c r="I406" t="s">
        <v>1683</v>
      </c>
      <c r="J406" t="s">
        <v>1687</v>
      </c>
      <c r="K406" t="s">
        <v>1535</v>
      </c>
      <c r="L406" t="s">
        <v>1535</v>
      </c>
      <c r="M406" t="s">
        <v>1535</v>
      </c>
      <c r="N406" t="s">
        <v>1688</v>
      </c>
      <c r="O406" t="s">
        <v>1688</v>
      </c>
      <c r="P406" t="s">
        <v>1473</v>
      </c>
      <c r="T406" t="s">
        <v>1127</v>
      </c>
      <c r="U406" t="s">
        <v>1127</v>
      </c>
      <c r="V406" t="s">
        <v>1127</v>
      </c>
      <c r="W406" t="s">
        <v>1127</v>
      </c>
      <c r="X406" t="s">
        <v>1128</v>
      </c>
      <c r="AB406" t="s">
        <v>1454</v>
      </c>
    </row>
    <row r="407" spans="1:28" ht="15" hidden="1">
      <c r="A407" t="s">
        <v>2145</v>
      </c>
      <c r="B407" t="s">
        <v>800</v>
      </c>
      <c r="D407" t="s">
        <v>1801</v>
      </c>
      <c r="E407" t="s">
        <v>1537</v>
      </c>
      <c r="F407" t="s">
        <v>1535</v>
      </c>
      <c r="G407" t="s">
        <v>1622</v>
      </c>
      <c r="H407" t="s">
        <v>1524</v>
      </c>
      <c r="I407" t="s">
        <v>1683</v>
      </c>
      <c r="J407" t="s">
        <v>1687</v>
      </c>
      <c r="K407" t="s">
        <v>1535</v>
      </c>
      <c r="L407" t="s">
        <v>1535</v>
      </c>
      <c r="M407" t="s">
        <v>1535</v>
      </c>
      <c r="N407" t="s">
        <v>1458</v>
      </c>
      <c r="O407" t="s">
        <v>1458</v>
      </c>
      <c r="P407" t="s">
        <v>1473</v>
      </c>
      <c r="T407" t="s">
        <v>1127</v>
      </c>
      <c r="U407" t="s">
        <v>1127</v>
      </c>
      <c r="V407" t="s">
        <v>1127</v>
      </c>
      <c r="W407" t="s">
        <v>1127</v>
      </c>
      <c r="X407" t="s">
        <v>1128</v>
      </c>
      <c r="AB407" t="s">
        <v>1454</v>
      </c>
    </row>
    <row r="408" spans="1:28" ht="15" hidden="1">
      <c r="A408" t="s">
        <v>2145</v>
      </c>
      <c r="B408" t="s">
        <v>800</v>
      </c>
      <c r="D408" t="s">
        <v>1779</v>
      </c>
      <c r="E408" t="s">
        <v>1593</v>
      </c>
      <c r="F408" t="s">
        <v>1535</v>
      </c>
      <c r="G408" t="s">
        <v>1531</v>
      </c>
      <c r="H408" t="s">
        <v>1524</v>
      </c>
      <c r="I408" t="s">
        <v>1683</v>
      </c>
      <c r="J408" t="s">
        <v>1687</v>
      </c>
      <c r="K408" t="s">
        <v>1535</v>
      </c>
      <c r="L408" t="s">
        <v>1535</v>
      </c>
      <c r="M408" t="s">
        <v>1535</v>
      </c>
      <c r="N408" t="s">
        <v>1517</v>
      </c>
      <c r="O408" t="s">
        <v>1517</v>
      </c>
      <c r="P408" t="s">
        <v>1473</v>
      </c>
      <c r="T408" t="s">
        <v>1127</v>
      </c>
      <c r="U408" t="s">
        <v>1127</v>
      </c>
      <c r="V408" t="s">
        <v>1127</v>
      </c>
      <c r="W408" t="s">
        <v>1127</v>
      </c>
      <c r="X408" t="s">
        <v>1128</v>
      </c>
      <c r="AB408" t="s">
        <v>1454</v>
      </c>
    </row>
    <row r="409" spans="1:28" ht="15" hidden="1">
      <c r="A409" t="s">
        <v>2145</v>
      </c>
      <c r="B409" t="s">
        <v>766</v>
      </c>
      <c r="D409" t="s">
        <v>1776</v>
      </c>
      <c r="E409" t="s">
        <v>1715</v>
      </c>
      <c r="F409" t="s">
        <v>1535</v>
      </c>
      <c r="G409" t="s">
        <v>1669</v>
      </c>
      <c r="H409" t="s">
        <v>1524</v>
      </c>
      <c r="I409" t="s">
        <v>1683</v>
      </c>
      <c r="J409" t="s">
        <v>1687</v>
      </c>
      <c r="K409" t="s">
        <v>1535</v>
      </c>
      <c r="L409" t="s">
        <v>1535</v>
      </c>
      <c r="M409" t="s">
        <v>1535</v>
      </c>
      <c r="N409" t="s">
        <v>1552</v>
      </c>
      <c r="O409" t="s">
        <v>1552</v>
      </c>
      <c r="P409" t="s">
        <v>1473</v>
      </c>
      <c r="T409" t="s">
        <v>1127</v>
      </c>
      <c r="U409" t="s">
        <v>1127</v>
      </c>
      <c r="V409" t="s">
        <v>1127</v>
      </c>
      <c r="W409" t="s">
        <v>1127</v>
      </c>
      <c r="X409" t="s">
        <v>1128</v>
      </c>
      <c r="AB409" t="s">
        <v>1454</v>
      </c>
    </row>
    <row r="410" spans="1:28" ht="15" hidden="1">
      <c r="A410" t="s">
        <v>2145</v>
      </c>
      <c r="B410" t="s">
        <v>766</v>
      </c>
      <c r="D410" t="s">
        <v>1810</v>
      </c>
      <c r="E410" t="s">
        <v>1503</v>
      </c>
      <c r="F410" t="s">
        <v>1535</v>
      </c>
      <c r="G410" t="s">
        <v>1669</v>
      </c>
      <c r="H410" t="s">
        <v>1524</v>
      </c>
      <c r="I410" t="s">
        <v>1683</v>
      </c>
      <c r="J410" t="s">
        <v>1687</v>
      </c>
      <c r="K410" t="s">
        <v>1535</v>
      </c>
      <c r="L410" t="s">
        <v>1535</v>
      </c>
      <c r="M410" t="s">
        <v>1535</v>
      </c>
      <c r="N410" t="s">
        <v>1639</v>
      </c>
      <c r="O410" t="s">
        <v>1639</v>
      </c>
      <c r="P410" t="s">
        <v>1473</v>
      </c>
      <c r="T410" t="s">
        <v>1127</v>
      </c>
      <c r="U410" t="s">
        <v>1127</v>
      </c>
      <c r="V410" t="s">
        <v>1127</v>
      </c>
      <c r="W410" t="s">
        <v>1127</v>
      </c>
      <c r="X410" t="s">
        <v>1128</v>
      </c>
      <c r="AB410" t="s">
        <v>1454</v>
      </c>
    </row>
    <row r="411" spans="1:28" ht="15" hidden="1">
      <c r="A411" t="s">
        <v>2145</v>
      </c>
      <c r="B411" t="s">
        <v>766</v>
      </c>
      <c r="D411" t="s">
        <v>1797</v>
      </c>
      <c r="E411" t="s">
        <v>1503</v>
      </c>
      <c r="F411" t="s">
        <v>1535</v>
      </c>
      <c r="G411" t="s">
        <v>1669</v>
      </c>
      <c r="H411" t="s">
        <v>1524</v>
      </c>
      <c r="I411" t="s">
        <v>1683</v>
      </c>
      <c r="J411" t="s">
        <v>1687</v>
      </c>
      <c r="K411" t="s">
        <v>1535</v>
      </c>
      <c r="L411" t="s">
        <v>1535</v>
      </c>
      <c r="M411" t="s">
        <v>1535</v>
      </c>
      <c r="N411" t="s">
        <v>1505</v>
      </c>
      <c r="O411" t="s">
        <v>1505</v>
      </c>
      <c r="P411" t="s">
        <v>1473</v>
      </c>
      <c r="T411" t="s">
        <v>1127</v>
      </c>
      <c r="U411" t="s">
        <v>1127</v>
      </c>
      <c r="V411" t="s">
        <v>1127</v>
      </c>
      <c r="W411" t="s">
        <v>1127</v>
      </c>
      <c r="X411" t="s">
        <v>1128</v>
      </c>
      <c r="AB411" t="s">
        <v>1454</v>
      </c>
    </row>
    <row r="412" spans="1:28" ht="15" hidden="1">
      <c r="A412" t="s">
        <v>2145</v>
      </c>
      <c r="B412" t="s">
        <v>766</v>
      </c>
      <c r="D412" t="s">
        <v>1784</v>
      </c>
      <c r="E412" t="s">
        <v>1503</v>
      </c>
      <c r="F412" t="s">
        <v>1535</v>
      </c>
      <c r="G412" t="s">
        <v>1669</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ht="15" hidden="1">
      <c r="A413" t="s">
        <v>2145</v>
      </c>
      <c r="B413" t="s">
        <v>766</v>
      </c>
      <c r="D413" t="s">
        <v>1785</v>
      </c>
      <c r="E413" t="s">
        <v>1554</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ht="15" hidden="1">
      <c r="A414" t="s">
        <v>2145</v>
      </c>
      <c r="B414" t="s">
        <v>766</v>
      </c>
      <c r="D414" t="s">
        <v>1777</v>
      </c>
      <c r="E414" t="s">
        <v>1662</v>
      </c>
      <c r="F414" t="s">
        <v>1535</v>
      </c>
      <c r="G414" t="s">
        <v>1482</v>
      </c>
      <c r="H414" t="s">
        <v>1524</v>
      </c>
      <c r="I414" t="s">
        <v>1683</v>
      </c>
      <c r="J414" t="s">
        <v>1687</v>
      </c>
      <c r="K414" t="s">
        <v>1535</v>
      </c>
      <c r="L414" t="s">
        <v>1535</v>
      </c>
      <c r="M414" t="s">
        <v>1535</v>
      </c>
      <c r="N414" t="s">
        <v>1688</v>
      </c>
      <c r="O414" t="s">
        <v>1688</v>
      </c>
      <c r="P414" t="s">
        <v>1473</v>
      </c>
      <c r="T414" t="s">
        <v>1127</v>
      </c>
      <c r="U414" t="s">
        <v>1127</v>
      </c>
      <c r="V414" t="s">
        <v>1127</v>
      </c>
      <c r="W414" t="s">
        <v>1127</v>
      </c>
      <c r="X414" t="s">
        <v>1128</v>
      </c>
      <c r="AB414" t="s">
        <v>1454</v>
      </c>
    </row>
    <row r="415" spans="1:28" ht="15" hidden="1">
      <c r="A415" t="s">
        <v>2145</v>
      </c>
      <c r="B415" t="s">
        <v>766</v>
      </c>
      <c r="D415" t="s">
        <v>1801</v>
      </c>
      <c r="E415" t="s">
        <v>1646</v>
      </c>
      <c r="F415" t="s">
        <v>1535</v>
      </c>
      <c r="G415" t="s">
        <v>1622</v>
      </c>
      <c r="H415" t="s">
        <v>1524</v>
      </c>
      <c r="I415" t="s">
        <v>1683</v>
      </c>
      <c r="J415" t="s">
        <v>1687</v>
      </c>
      <c r="K415" t="s">
        <v>1535</v>
      </c>
      <c r="L415" t="s">
        <v>1535</v>
      </c>
      <c r="M415" t="s">
        <v>1535</v>
      </c>
      <c r="N415" t="s">
        <v>1458</v>
      </c>
      <c r="O415" t="s">
        <v>1458</v>
      </c>
      <c r="P415" t="s">
        <v>1473</v>
      </c>
      <c r="T415" t="s">
        <v>1127</v>
      </c>
      <c r="U415" t="s">
        <v>1127</v>
      </c>
      <c r="V415" t="s">
        <v>1127</v>
      </c>
      <c r="W415" t="s">
        <v>1127</v>
      </c>
      <c r="X415" t="s">
        <v>1128</v>
      </c>
      <c r="AB415" t="s">
        <v>1454</v>
      </c>
    </row>
    <row r="416" spans="1:28" ht="15" hidden="1">
      <c r="A416" t="s">
        <v>2145</v>
      </c>
      <c r="B416" t="s">
        <v>766</v>
      </c>
      <c r="D416" t="s">
        <v>1779</v>
      </c>
      <c r="E416" t="s">
        <v>1576</v>
      </c>
      <c r="F416" t="s">
        <v>1535</v>
      </c>
      <c r="G416" t="s">
        <v>1531</v>
      </c>
      <c r="H416" t="s">
        <v>1524</v>
      </c>
      <c r="I416" t="s">
        <v>1683</v>
      </c>
      <c r="J416" t="s">
        <v>1687</v>
      </c>
      <c r="K416" t="s">
        <v>1535</v>
      </c>
      <c r="L416" t="s">
        <v>1535</v>
      </c>
      <c r="M416" t="s">
        <v>1535</v>
      </c>
      <c r="N416" t="s">
        <v>1517</v>
      </c>
      <c r="O416" t="s">
        <v>1517</v>
      </c>
      <c r="P416" t="s">
        <v>1473</v>
      </c>
      <c r="T416" t="s">
        <v>1127</v>
      </c>
      <c r="U416" t="s">
        <v>1127</v>
      </c>
      <c r="V416" t="s">
        <v>1127</v>
      </c>
      <c r="W416" t="s">
        <v>1127</v>
      </c>
      <c r="X416" t="s">
        <v>1128</v>
      </c>
      <c r="AB416" t="s">
        <v>1454</v>
      </c>
    </row>
    <row r="417" spans="1:28" ht="15" hidden="1">
      <c r="A417" t="s">
        <v>2145</v>
      </c>
      <c r="B417" t="s">
        <v>799</v>
      </c>
      <c r="D417" t="s">
        <v>1776</v>
      </c>
      <c r="E417" t="s">
        <v>1514</v>
      </c>
      <c r="F417" t="s">
        <v>1604</v>
      </c>
      <c r="G417" t="s">
        <v>1669</v>
      </c>
      <c r="H417" t="s">
        <v>1524</v>
      </c>
      <c r="I417" t="s">
        <v>1683</v>
      </c>
      <c r="J417" t="s">
        <v>1687</v>
      </c>
      <c r="K417" t="s">
        <v>1604</v>
      </c>
      <c r="L417" t="s">
        <v>1604</v>
      </c>
      <c r="M417" t="s">
        <v>1604</v>
      </c>
      <c r="N417" t="s">
        <v>1552</v>
      </c>
      <c r="O417" t="s">
        <v>1552</v>
      </c>
      <c r="P417" t="s">
        <v>1473</v>
      </c>
      <c r="T417" t="s">
        <v>1127</v>
      </c>
      <c r="U417" t="s">
        <v>1127</v>
      </c>
      <c r="V417" t="s">
        <v>1127</v>
      </c>
      <c r="W417" t="s">
        <v>1127</v>
      </c>
      <c r="X417" t="s">
        <v>1128</v>
      </c>
      <c r="AB417" t="s">
        <v>1454</v>
      </c>
    </row>
    <row r="418" spans="1:28" ht="15" hidden="1">
      <c r="A418" t="s">
        <v>2145</v>
      </c>
      <c r="B418" t="s">
        <v>799</v>
      </c>
      <c r="D418" t="s">
        <v>1810</v>
      </c>
      <c r="E418" t="s">
        <v>1514</v>
      </c>
      <c r="F418" t="s">
        <v>1604</v>
      </c>
      <c r="G418" t="s">
        <v>1669</v>
      </c>
      <c r="H418" t="s">
        <v>1524</v>
      </c>
      <c r="I418" t="s">
        <v>1683</v>
      </c>
      <c r="J418" t="s">
        <v>1687</v>
      </c>
      <c r="K418" t="s">
        <v>1604</v>
      </c>
      <c r="L418" t="s">
        <v>1604</v>
      </c>
      <c r="M418" t="s">
        <v>1604</v>
      </c>
      <c r="N418" t="s">
        <v>1639</v>
      </c>
      <c r="O418" t="s">
        <v>1639</v>
      </c>
      <c r="P418" t="s">
        <v>1473</v>
      </c>
      <c r="T418" t="s">
        <v>1127</v>
      </c>
      <c r="U418" t="s">
        <v>1127</v>
      </c>
      <c r="V418" t="s">
        <v>1127</v>
      </c>
      <c r="W418" t="s">
        <v>1127</v>
      </c>
      <c r="X418" t="s">
        <v>1128</v>
      </c>
      <c r="AB418" t="s">
        <v>1454</v>
      </c>
    </row>
    <row r="419" spans="1:28" ht="15" hidden="1">
      <c r="A419" t="s">
        <v>2145</v>
      </c>
      <c r="B419" t="s">
        <v>799</v>
      </c>
      <c r="D419" t="s">
        <v>1797</v>
      </c>
      <c r="E419" t="s">
        <v>1514</v>
      </c>
      <c r="F419" t="s">
        <v>1604</v>
      </c>
      <c r="G419" t="s">
        <v>1669</v>
      </c>
      <c r="H419" t="s">
        <v>1524</v>
      </c>
      <c r="I419" t="s">
        <v>1683</v>
      </c>
      <c r="J419" t="s">
        <v>1687</v>
      </c>
      <c r="K419" t="s">
        <v>1604</v>
      </c>
      <c r="L419" t="s">
        <v>1604</v>
      </c>
      <c r="M419" t="s">
        <v>1604</v>
      </c>
      <c r="N419" t="s">
        <v>1505</v>
      </c>
      <c r="O419" t="s">
        <v>1505</v>
      </c>
      <c r="P419" t="s">
        <v>1473</v>
      </c>
      <c r="T419" t="s">
        <v>1127</v>
      </c>
      <c r="U419" t="s">
        <v>1127</v>
      </c>
      <c r="V419" t="s">
        <v>1127</v>
      </c>
      <c r="W419" t="s">
        <v>1127</v>
      </c>
      <c r="X419" t="s">
        <v>1128</v>
      </c>
      <c r="AB419" t="s">
        <v>1454</v>
      </c>
    </row>
    <row r="420" spans="1:28" ht="15" hidden="1">
      <c r="A420" t="s">
        <v>2145</v>
      </c>
      <c r="B420" t="s">
        <v>799</v>
      </c>
      <c r="D420" t="s">
        <v>1784</v>
      </c>
      <c r="E420" t="s">
        <v>1514</v>
      </c>
      <c r="F420" t="s">
        <v>1604</v>
      </c>
      <c r="G420" t="s">
        <v>1669</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ht="15" hidden="1">
      <c r="A421" t="s">
        <v>2145</v>
      </c>
      <c r="B421" t="s">
        <v>799</v>
      </c>
      <c r="D421" t="s">
        <v>1787</v>
      </c>
      <c r="E421" t="s">
        <v>1605</v>
      </c>
      <c r="F421" t="s">
        <v>1604</v>
      </c>
      <c r="G421" t="s">
        <v>1482</v>
      </c>
      <c r="H421" t="s">
        <v>1524</v>
      </c>
      <c r="I421" t="s">
        <v>1683</v>
      </c>
      <c r="J421" t="s">
        <v>1687</v>
      </c>
      <c r="K421" t="s">
        <v>1604</v>
      </c>
      <c r="L421" t="s">
        <v>1604</v>
      </c>
      <c r="M421" t="s">
        <v>1604</v>
      </c>
      <c r="N421" t="s">
        <v>1688</v>
      </c>
      <c r="O421" t="s">
        <v>1688</v>
      </c>
      <c r="P421" t="s">
        <v>1473</v>
      </c>
      <c r="T421" t="s">
        <v>1127</v>
      </c>
      <c r="U421" t="s">
        <v>1127</v>
      </c>
      <c r="V421" t="s">
        <v>1127</v>
      </c>
      <c r="W421" t="s">
        <v>1127</v>
      </c>
      <c r="X421" t="s">
        <v>1128</v>
      </c>
      <c r="AB421" t="s">
        <v>1454</v>
      </c>
    </row>
    <row r="422" spans="1:28" ht="15" hidden="1">
      <c r="A422" t="s">
        <v>2145</v>
      </c>
      <c r="B422" t="s">
        <v>799</v>
      </c>
      <c r="D422" t="s">
        <v>1801</v>
      </c>
      <c r="E422" t="s">
        <v>1493</v>
      </c>
      <c r="F422" t="s">
        <v>1604</v>
      </c>
      <c r="G422" t="s">
        <v>1622</v>
      </c>
      <c r="H422" t="s">
        <v>1524</v>
      </c>
      <c r="I422" t="s">
        <v>1683</v>
      </c>
      <c r="J422" t="s">
        <v>1687</v>
      </c>
      <c r="K422" t="s">
        <v>1604</v>
      </c>
      <c r="L422" t="s">
        <v>1604</v>
      </c>
      <c r="M422" t="s">
        <v>1604</v>
      </c>
      <c r="N422" t="s">
        <v>1458</v>
      </c>
      <c r="O422" t="s">
        <v>1458</v>
      </c>
      <c r="P422" t="s">
        <v>1473</v>
      </c>
      <c r="T422" t="s">
        <v>1127</v>
      </c>
      <c r="U422" t="s">
        <v>1127</v>
      </c>
      <c r="V422" t="s">
        <v>1127</v>
      </c>
      <c r="W422" t="s">
        <v>1127</v>
      </c>
      <c r="X422" t="s">
        <v>1128</v>
      </c>
      <c r="AB422" t="s">
        <v>1454</v>
      </c>
    </row>
    <row r="423" spans="1:28" ht="15" hidden="1">
      <c r="A423" t="s">
        <v>2145</v>
      </c>
      <c r="B423" t="s">
        <v>799</v>
      </c>
      <c r="D423" t="s">
        <v>1779</v>
      </c>
      <c r="E423" t="s">
        <v>1493</v>
      </c>
      <c r="F423" t="s">
        <v>1604</v>
      </c>
      <c r="G423" t="s">
        <v>1531</v>
      </c>
      <c r="H423" t="s">
        <v>1524</v>
      </c>
      <c r="I423" t="s">
        <v>1683</v>
      </c>
      <c r="J423" t="s">
        <v>1687</v>
      </c>
      <c r="K423" t="s">
        <v>1604</v>
      </c>
      <c r="L423" t="s">
        <v>1604</v>
      </c>
      <c r="M423" t="s">
        <v>1604</v>
      </c>
      <c r="N423" t="s">
        <v>1517</v>
      </c>
      <c r="O423" t="s">
        <v>1517</v>
      </c>
      <c r="P423" t="s">
        <v>1473</v>
      </c>
      <c r="T423" t="s">
        <v>1127</v>
      </c>
      <c r="U423" t="s">
        <v>1127</v>
      </c>
      <c r="V423" t="s">
        <v>1127</v>
      </c>
      <c r="W423" t="s">
        <v>1127</v>
      </c>
      <c r="X423" t="s">
        <v>1128</v>
      </c>
      <c r="AB423" t="s">
        <v>1454</v>
      </c>
    </row>
    <row r="424" spans="1:28" ht="15" hidden="1">
      <c r="A424" t="s">
        <v>2145</v>
      </c>
      <c r="B424" t="s">
        <v>794</v>
      </c>
      <c r="D424" t="s">
        <v>1776</v>
      </c>
      <c r="E424" t="s">
        <v>1514</v>
      </c>
      <c r="F424" t="s">
        <v>1604</v>
      </c>
      <c r="G424" t="s">
        <v>1669</v>
      </c>
      <c r="H424" t="s">
        <v>1524</v>
      </c>
      <c r="I424" t="s">
        <v>1683</v>
      </c>
      <c r="J424" t="s">
        <v>1687</v>
      </c>
      <c r="K424" t="s">
        <v>1604</v>
      </c>
      <c r="L424" t="s">
        <v>1604</v>
      </c>
      <c r="M424" t="s">
        <v>1604</v>
      </c>
      <c r="N424" t="s">
        <v>1552</v>
      </c>
      <c r="O424" t="s">
        <v>1552</v>
      </c>
      <c r="P424" t="s">
        <v>1473</v>
      </c>
      <c r="T424" t="s">
        <v>1127</v>
      </c>
      <c r="U424" t="s">
        <v>1127</v>
      </c>
      <c r="V424" t="s">
        <v>1127</v>
      </c>
      <c r="W424" t="s">
        <v>1127</v>
      </c>
      <c r="X424" t="s">
        <v>1128</v>
      </c>
      <c r="AB424" t="s">
        <v>1454</v>
      </c>
    </row>
    <row r="425" spans="1:28" ht="15" hidden="1">
      <c r="A425" t="s">
        <v>2145</v>
      </c>
      <c r="B425" t="s">
        <v>794</v>
      </c>
      <c r="D425" t="s">
        <v>1810</v>
      </c>
      <c r="E425" t="s">
        <v>1491</v>
      </c>
      <c r="F425" t="s">
        <v>1604</v>
      </c>
      <c r="G425" t="s">
        <v>1669</v>
      </c>
      <c r="H425" t="s">
        <v>1524</v>
      </c>
      <c r="I425" t="s">
        <v>1683</v>
      </c>
      <c r="J425" t="s">
        <v>1687</v>
      </c>
      <c r="K425" t="s">
        <v>1604</v>
      </c>
      <c r="L425" t="s">
        <v>1604</v>
      </c>
      <c r="M425" t="s">
        <v>1604</v>
      </c>
      <c r="N425" t="s">
        <v>1639</v>
      </c>
      <c r="O425" t="s">
        <v>1639</v>
      </c>
      <c r="P425" t="s">
        <v>1473</v>
      </c>
      <c r="T425" t="s">
        <v>1127</v>
      </c>
      <c r="U425" t="s">
        <v>1127</v>
      </c>
      <c r="V425" t="s">
        <v>1127</v>
      </c>
      <c r="W425" t="s">
        <v>1127</v>
      </c>
      <c r="X425" t="s">
        <v>1128</v>
      </c>
      <c r="AB425" t="s">
        <v>1454</v>
      </c>
    </row>
    <row r="426" spans="1:28" ht="15" hidden="1">
      <c r="A426" t="s">
        <v>2145</v>
      </c>
      <c r="B426" t="s">
        <v>794</v>
      </c>
      <c r="D426" t="s">
        <v>1797</v>
      </c>
      <c r="E426" t="s">
        <v>1491</v>
      </c>
      <c r="F426" t="s">
        <v>1604</v>
      </c>
      <c r="G426" t="s">
        <v>1669</v>
      </c>
      <c r="H426" t="s">
        <v>1524</v>
      </c>
      <c r="I426" t="s">
        <v>1683</v>
      </c>
      <c r="J426" t="s">
        <v>1687</v>
      </c>
      <c r="K426" t="s">
        <v>1604</v>
      </c>
      <c r="L426" t="s">
        <v>1604</v>
      </c>
      <c r="M426" t="s">
        <v>1604</v>
      </c>
      <c r="N426" t="s">
        <v>1505</v>
      </c>
      <c r="O426" t="s">
        <v>1505</v>
      </c>
      <c r="P426" t="s">
        <v>1473</v>
      </c>
      <c r="T426" t="s">
        <v>1127</v>
      </c>
      <c r="U426" t="s">
        <v>1127</v>
      </c>
      <c r="V426" t="s">
        <v>1127</v>
      </c>
      <c r="W426" t="s">
        <v>1127</v>
      </c>
      <c r="X426" t="s">
        <v>1128</v>
      </c>
      <c r="AB426" t="s">
        <v>1454</v>
      </c>
    </row>
    <row r="427" spans="1:28" ht="15" hidden="1">
      <c r="A427" t="s">
        <v>2145</v>
      </c>
      <c r="B427" t="s">
        <v>794</v>
      </c>
      <c r="D427" t="s">
        <v>1784</v>
      </c>
      <c r="E427" t="s">
        <v>1551</v>
      </c>
      <c r="F427" t="s">
        <v>1604</v>
      </c>
      <c r="G427" t="s">
        <v>1669</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ht="15" hidden="1">
      <c r="A428" t="s">
        <v>2145</v>
      </c>
      <c r="B428" t="s">
        <v>794</v>
      </c>
      <c r="D428" t="s">
        <v>1787</v>
      </c>
      <c r="E428" t="s">
        <v>1551</v>
      </c>
      <c r="F428" t="s">
        <v>1604</v>
      </c>
      <c r="G428" t="s">
        <v>1482</v>
      </c>
      <c r="H428" t="s">
        <v>1524</v>
      </c>
      <c r="I428" t="s">
        <v>1683</v>
      </c>
      <c r="J428" t="s">
        <v>1687</v>
      </c>
      <c r="K428" t="s">
        <v>1604</v>
      </c>
      <c r="L428" t="s">
        <v>1604</v>
      </c>
      <c r="M428" t="s">
        <v>1604</v>
      </c>
      <c r="N428" t="s">
        <v>1688</v>
      </c>
      <c r="O428" t="s">
        <v>1688</v>
      </c>
      <c r="P428" t="s">
        <v>1473</v>
      </c>
      <c r="T428" t="s">
        <v>1127</v>
      </c>
      <c r="U428" t="s">
        <v>1127</v>
      </c>
      <c r="V428" t="s">
        <v>1127</v>
      </c>
      <c r="W428" t="s">
        <v>1127</v>
      </c>
      <c r="X428" t="s">
        <v>1128</v>
      </c>
      <c r="AB428" t="s">
        <v>1454</v>
      </c>
    </row>
    <row r="429" spans="1:28" ht="15" hidden="1">
      <c r="A429" t="s">
        <v>2145</v>
      </c>
      <c r="B429" t="s">
        <v>794</v>
      </c>
      <c r="D429" t="s">
        <v>1801</v>
      </c>
      <c r="E429" t="s">
        <v>1493</v>
      </c>
      <c r="F429" t="s">
        <v>1604</v>
      </c>
      <c r="G429" t="s">
        <v>1622</v>
      </c>
      <c r="H429" t="s">
        <v>1524</v>
      </c>
      <c r="I429" t="s">
        <v>1683</v>
      </c>
      <c r="J429" t="s">
        <v>1687</v>
      </c>
      <c r="K429" t="s">
        <v>1604</v>
      </c>
      <c r="L429" t="s">
        <v>1604</v>
      </c>
      <c r="M429" t="s">
        <v>1604</v>
      </c>
      <c r="N429" t="s">
        <v>1458</v>
      </c>
      <c r="O429" t="s">
        <v>1458</v>
      </c>
      <c r="P429" t="s">
        <v>1473</v>
      </c>
      <c r="T429" t="s">
        <v>1127</v>
      </c>
      <c r="U429" t="s">
        <v>1127</v>
      </c>
      <c r="V429" t="s">
        <v>1127</v>
      </c>
      <c r="W429" t="s">
        <v>1127</v>
      </c>
      <c r="X429" t="s">
        <v>1128</v>
      </c>
      <c r="AB429" t="s">
        <v>1454</v>
      </c>
    </row>
    <row r="430" spans="1:28" ht="15" hidden="1">
      <c r="A430" t="s">
        <v>2145</v>
      </c>
      <c r="B430" t="s">
        <v>794</v>
      </c>
      <c r="D430" t="s">
        <v>1779</v>
      </c>
      <c r="E430" t="s">
        <v>1560</v>
      </c>
      <c r="F430" t="s">
        <v>1604</v>
      </c>
      <c r="G430" t="s">
        <v>1531</v>
      </c>
      <c r="H430" t="s">
        <v>1524</v>
      </c>
      <c r="I430" t="s">
        <v>1683</v>
      </c>
      <c r="J430" t="s">
        <v>1687</v>
      </c>
      <c r="K430" t="s">
        <v>1604</v>
      </c>
      <c r="L430" t="s">
        <v>1604</v>
      </c>
      <c r="M430" t="s">
        <v>1604</v>
      </c>
      <c r="N430" t="s">
        <v>1517</v>
      </c>
      <c r="O430" t="s">
        <v>1517</v>
      </c>
      <c r="P430" t="s">
        <v>1473</v>
      </c>
      <c r="T430" t="s">
        <v>1127</v>
      </c>
      <c r="U430" t="s">
        <v>1127</v>
      </c>
      <c r="V430" t="s">
        <v>1127</v>
      </c>
      <c r="W430" t="s">
        <v>1127</v>
      </c>
      <c r="X430" t="s">
        <v>1128</v>
      </c>
      <c r="AB430" t="s">
        <v>1454</v>
      </c>
    </row>
    <row r="431" spans="1:28" ht="15" hidden="1">
      <c r="A431" t="s">
        <v>2145</v>
      </c>
      <c r="B431" t="s">
        <v>801</v>
      </c>
      <c r="D431" t="s">
        <v>1776</v>
      </c>
      <c r="E431" t="s">
        <v>1514</v>
      </c>
      <c r="F431" t="s">
        <v>1535</v>
      </c>
      <c r="G431" t="s">
        <v>1669</v>
      </c>
      <c r="H431" t="s">
        <v>1524</v>
      </c>
      <c r="I431" t="s">
        <v>1683</v>
      </c>
      <c r="J431" t="s">
        <v>1687</v>
      </c>
      <c r="K431" t="s">
        <v>1535</v>
      </c>
      <c r="L431" t="s">
        <v>1535</v>
      </c>
      <c r="M431" t="s">
        <v>1535</v>
      </c>
      <c r="N431" t="s">
        <v>1552</v>
      </c>
      <c r="O431" t="s">
        <v>1552</v>
      </c>
      <c r="P431" t="s">
        <v>1473</v>
      </c>
      <c r="T431" t="s">
        <v>1127</v>
      </c>
      <c r="U431" t="s">
        <v>1127</v>
      </c>
      <c r="V431" t="s">
        <v>1127</v>
      </c>
      <c r="W431" t="s">
        <v>1127</v>
      </c>
      <c r="X431" t="s">
        <v>1128</v>
      </c>
      <c r="AB431" t="s">
        <v>1454</v>
      </c>
    </row>
    <row r="432" spans="1:28" ht="15" hidden="1">
      <c r="A432" t="s">
        <v>2145</v>
      </c>
      <c r="B432" t="s">
        <v>801</v>
      </c>
      <c r="D432" t="s">
        <v>1810</v>
      </c>
      <c r="E432" t="s">
        <v>1514</v>
      </c>
      <c r="F432" t="s">
        <v>1535</v>
      </c>
      <c r="G432" t="s">
        <v>1669</v>
      </c>
      <c r="H432" t="s">
        <v>1524</v>
      </c>
      <c r="I432" t="s">
        <v>1683</v>
      </c>
      <c r="J432" t="s">
        <v>1687</v>
      </c>
      <c r="K432" t="s">
        <v>1535</v>
      </c>
      <c r="L432" t="s">
        <v>1535</v>
      </c>
      <c r="M432" t="s">
        <v>1535</v>
      </c>
      <c r="N432" t="s">
        <v>1639</v>
      </c>
      <c r="O432" t="s">
        <v>1639</v>
      </c>
      <c r="P432" t="s">
        <v>1473</v>
      </c>
      <c r="T432" t="s">
        <v>1127</v>
      </c>
      <c r="U432" t="s">
        <v>1127</v>
      </c>
      <c r="V432" t="s">
        <v>1127</v>
      </c>
      <c r="W432" t="s">
        <v>1127</v>
      </c>
      <c r="X432" t="s">
        <v>1128</v>
      </c>
      <c r="AB432" t="s">
        <v>1454</v>
      </c>
    </row>
    <row r="433" spans="1:28" ht="15" hidden="1">
      <c r="A433" t="s">
        <v>2145</v>
      </c>
      <c r="B433" t="s">
        <v>801</v>
      </c>
      <c r="D433" t="s">
        <v>1797</v>
      </c>
      <c r="E433" t="s">
        <v>1514</v>
      </c>
      <c r="F433" t="s">
        <v>1535</v>
      </c>
      <c r="G433" t="s">
        <v>1669</v>
      </c>
      <c r="H433" t="s">
        <v>1524</v>
      </c>
      <c r="I433" t="s">
        <v>1683</v>
      </c>
      <c r="J433" t="s">
        <v>1687</v>
      </c>
      <c r="K433" t="s">
        <v>1535</v>
      </c>
      <c r="L433" t="s">
        <v>1535</v>
      </c>
      <c r="M433" t="s">
        <v>1535</v>
      </c>
      <c r="N433" t="s">
        <v>1505</v>
      </c>
      <c r="O433" t="s">
        <v>1505</v>
      </c>
      <c r="P433" t="s">
        <v>1473</v>
      </c>
      <c r="T433" t="s">
        <v>1127</v>
      </c>
      <c r="U433" t="s">
        <v>1127</v>
      </c>
      <c r="V433" t="s">
        <v>1127</v>
      </c>
      <c r="W433" t="s">
        <v>1127</v>
      </c>
      <c r="X433" t="s">
        <v>1128</v>
      </c>
      <c r="AB433" t="s">
        <v>1454</v>
      </c>
    </row>
    <row r="434" spans="1:28" ht="15" hidden="1">
      <c r="A434" t="s">
        <v>2145</v>
      </c>
      <c r="B434" t="s">
        <v>801</v>
      </c>
      <c r="D434" t="s">
        <v>1784</v>
      </c>
      <c r="E434" t="s">
        <v>1514</v>
      </c>
      <c r="F434" t="s">
        <v>1535</v>
      </c>
      <c r="G434" t="s">
        <v>1669</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ht="15" hidden="1">
      <c r="A435" t="s">
        <v>2145</v>
      </c>
      <c r="B435" t="s">
        <v>801</v>
      </c>
      <c r="D435" t="s">
        <v>1787</v>
      </c>
      <c r="E435" t="s">
        <v>1605</v>
      </c>
      <c r="F435" t="s">
        <v>1535</v>
      </c>
      <c r="G435" t="s">
        <v>1482</v>
      </c>
      <c r="H435" t="s">
        <v>1524</v>
      </c>
      <c r="I435" t="s">
        <v>1683</v>
      </c>
      <c r="J435" t="s">
        <v>1687</v>
      </c>
      <c r="K435" t="s">
        <v>1535</v>
      </c>
      <c r="L435" t="s">
        <v>1535</v>
      </c>
      <c r="M435" t="s">
        <v>1535</v>
      </c>
      <c r="N435" t="s">
        <v>1688</v>
      </c>
      <c r="O435" t="s">
        <v>1688</v>
      </c>
      <c r="P435" t="s">
        <v>1473</v>
      </c>
      <c r="T435" t="s">
        <v>1127</v>
      </c>
      <c r="U435" t="s">
        <v>1127</v>
      </c>
      <c r="V435" t="s">
        <v>1127</v>
      </c>
      <c r="W435" t="s">
        <v>1127</v>
      </c>
      <c r="X435" t="s">
        <v>1128</v>
      </c>
      <c r="AB435" t="s">
        <v>1454</v>
      </c>
    </row>
    <row r="436" spans="1:28" ht="15" hidden="1">
      <c r="A436" t="s">
        <v>2145</v>
      </c>
      <c r="B436" t="s">
        <v>801</v>
      </c>
      <c r="D436" t="s">
        <v>1801</v>
      </c>
      <c r="E436" t="s">
        <v>1493</v>
      </c>
      <c r="F436" t="s">
        <v>1535</v>
      </c>
      <c r="G436" t="s">
        <v>1622</v>
      </c>
      <c r="H436" t="s">
        <v>1524</v>
      </c>
      <c r="I436" t="s">
        <v>1683</v>
      </c>
      <c r="J436" t="s">
        <v>1687</v>
      </c>
      <c r="K436" t="s">
        <v>1535</v>
      </c>
      <c r="L436" t="s">
        <v>1535</v>
      </c>
      <c r="M436" t="s">
        <v>1535</v>
      </c>
      <c r="N436" t="s">
        <v>1458</v>
      </c>
      <c r="O436" t="s">
        <v>1458</v>
      </c>
      <c r="P436" t="s">
        <v>1473</v>
      </c>
      <c r="T436" t="s">
        <v>1127</v>
      </c>
      <c r="U436" t="s">
        <v>1127</v>
      </c>
      <c r="V436" t="s">
        <v>1127</v>
      </c>
      <c r="W436" t="s">
        <v>1127</v>
      </c>
      <c r="X436" t="s">
        <v>1128</v>
      </c>
      <c r="AB436" t="s">
        <v>1454</v>
      </c>
    </row>
    <row r="437" spans="1:28" ht="15" hidden="1">
      <c r="A437" t="s">
        <v>2145</v>
      </c>
      <c r="B437" t="s">
        <v>801</v>
      </c>
      <c r="D437" t="s">
        <v>1779</v>
      </c>
      <c r="E437" t="s">
        <v>1493</v>
      </c>
      <c r="F437" t="s">
        <v>1535</v>
      </c>
      <c r="G437" t="s">
        <v>1531</v>
      </c>
      <c r="H437" t="s">
        <v>1524</v>
      </c>
      <c r="I437" t="s">
        <v>1683</v>
      </c>
      <c r="J437" t="s">
        <v>1687</v>
      </c>
      <c r="K437" t="s">
        <v>1535</v>
      </c>
      <c r="L437" t="s">
        <v>1535</v>
      </c>
      <c r="M437" t="s">
        <v>1535</v>
      </c>
      <c r="N437" t="s">
        <v>1517</v>
      </c>
      <c r="O437" t="s">
        <v>1517</v>
      </c>
      <c r="P437" t="s">
        <v>1473</v>
      </c>
      <c r="T437" t="s">
        <v>1127</v>
      </c>
      <c r="U437" t="s">
        <v>1127</v>
      </c>
      <c r="V437" t="s">
        <v>1127</v>
      </c>
      <c r="W437" t="s">
        <v>1127</v>
      </c>
      <c r="X437" t="s">
        <v>1128</v>
      </c>
      <c r="AB437" t="s">
        <v>1454</v>
      </c>
    </row>
    <row r="438" spans="1:28" ht="15" hidden="1">
      <c r="A438" t="s">
        <v>2145</v>
      </c>
      <c r="B438" t="s">
        <v>795</v>
      </c>
      <c r="D438" t="s">
        <v>1776</v>
      </c>
      <c r="E438" t="s">
        <v>1715</v>
      </c>
      <c r="F438" t="s">
        <v>1535</v>
      </c>
      <c r="G438" t="s">
        <v>1669</v>
      </c>
      <c r="H438" t="s">
        <v>1524</v>
      </c>
      <c r="I438" t="s">
        <v>1683</v>
      </c>
      <c r="J438" t="s">
        <v>1687</v>
      </c>
      <c r="K438" t="s">
        <v>1535</v>
      </c>
      <c r="L438" t="s">
        <v>1535</v>
      </c>
      <c r="M438" t="s">
        <v>1535</v>
      </c>
      <c r="N438" t="s">
        <v>1552</v>
      </c>
      <c r="O438" t="s">
        <v>1552</v>
      </c>
      <c r="P438" t="s">
        <v>1473</v>
      </c>
      <c r="T438" t="s">
        <v>1127</v>
      </c>
      <c r="U438" t="s">
        <v>1127</v>
      </c>
      <c r="V438" t="s">
        <v>1127</v>
      </c>
      <c r="W438" t="s">
        <v>1127</v>
      </c>
      <c r="X438" t="s">
        <v>1128</v>
      </c>
      <c r="AB438" t="s">
        <v>1454</v>
      </c>
    </row>
    <row r="439" spans="1:28" ht="15" hidden="1">
      <c r="A439" t="s">
        <v>2145</v>
      </c>
      <c r="B439" t="s">
        <v>795</v>
      </c>
      <c r="D439" t="s">
        <v>1810</v>
      </c>
      <c r="E439" t="s">
        <v>1503</v>
      </c>
      <c r="F439" t="s">
        <v>1535</v>
      </c>
      <c r="G439" t="s">
        <v>1669</v>
      </c>
      <c r="H439" t="s">
        <v>1524</v>
      </c>
      <c r="I439" t="s">
        <v>1683</v>
      </c>
      <c r="J439" t="s">
        <v>1687</v>
      </c>
      <c r="K439" t="s">
        <v>1535</v>
      </c>
      <c r="L439" t="s">
        <v>1535</v>
      </c>
      <c r="M439" t="s">
        <v>1535</v>
      </c>
      <c r="N439" t="s">
        <v>1639</v>
      </c>
      <c r="O439" t="s">
        <v>1639</v>
      </c>
      <c r="P439" t="s">
        <v>1473</v>
      </c>
      <c r="T439" t="s">
        <v>1127</v>
      </c>
      <c r="U439" t="s">
        <v>1127</v>
      </c>
      <c r="V439" t="s">
        <v>1127</v>
      </c>
      <c r="W439" t="s">
        <v>1127</v>
      </c>
      <c r="X439" t="s">
        <v>1128</v>
      </c>
      <c r="AB439" t="s">
        <v>1454</v>
      </c>
    </row>
    <row r="440" spans="1:28" ht="15" hidden="1">
      <c r="A440" t="s">
        <v>2145</v>
      </c>
      <c r="B440" t="s">
        <v>795</v>
      </c>
      <c r="D440" t="s">
        <v>1797</v>
      </c>
      <c r="E440" t="s">
        <v>1503</v>
      </c>
      <c r="F440" t="s">
        <v>1535</v>
      </c>
      <c r="G440" t="s">
        <v>1669</v>
      </c>
      <c r="H440" t="s">
        <v>1524</v>
      </c>
      <c r="I440" t="s">
        <v>1683</v>
      </c>
      <c r="J440" t="s">
        <v>1687</v>
      </c>
      <c r="K440" t="s">
        <v>1535</v>
      </c>
      <c r="L440" t="s">
        <v>1535</v>
      </c>
      <c r="M440" t="s">
        <v>1535</v>
      </c>
      <c r="N440" t="s">
        <v>1505</v>
      </c>
      <c r="O440" t="s">
        <v>1505</v>
      </c>
      <c r="P440" t="s">
        <v>1473</v>
      </c>
      <c r="T440" t="s">
        <v>1127</v>
      </c>
      <c r="U440" t="s">
        <v>1127</v>
      </c>
      <c r="V440" t="s">
        <v>1127</v>
      </c>
      <c r="W440" t="s">
        <v>1127</v>
      </c>
      <c r="X440" t="s">
        <v>1128</v>
      </c>
      <c r="AB440" t="s">
        <v>1454</v>
      </c>
    </row>
    <row r="441" spans="1:28" ht="15" hidden="1">
      <c r="A441" t="s">
        <v>2145</v>
      </c>
      <c r="B441" t="s">
        <v>795</v>
      </c>
      <c r="D441" t="s">
        <v>1784</v>
      </c>
      <c r="E441" t="s">
        <v>1503</v>
      </c>
      <c r="F441" t="s">
        <v>1535</v>
      </c>
      <c r="G441" t="s">
        <v>1669</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ht="15" hidden="1">
      <c r="A442" t="s">
        <v>2145</v>
      </c>
      <c r="B442" t="s">
        <v>795</v>
      </c>
      <c r="D442" t="s">
        <v>1785</v>
      </c>
      <c r="E442" t="s">
        <v>1554</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ht="15" hidden="1">
      <c r="A443" t="s">
        <v>2145</v>
      </c>
      <c r="B443" t="s">
        <v>795</v>
      </c>
      <c r="D443" t="s">
        <v>1777</v>
      </c>
      <c r="E443" t="s">
        <v>1662</v>
      </c>
      <c r="F443" t="s">
        <v>1535</v>
      </c>
      <c r="G443" t="s">
        <v>1482</v>
      </c>
      <c r="H443" t="s">
        <v>1524</v>
      </c>
      <c r="I443" t="s">
        <v>1683</v>
      </c>
      <c r="J443" t="s">
        <v>1687</v>
      </c>
      <c r="K443" t="s">
        <v>1535</v>
      </c>
      <c r="L443" t="s">
        <v>1535</v>
      </c>
      <c r="M443" t="s">
        <v>1535</v>
      </c>
      <c r="N443" t="s">
        <v>1688</v>
      </c>
      <c r="O443" t="s">
        <v>1688</v>
      </c>
      <c r="P443" t="s">
        <v>1473</v>
      </c>
      <c r="T443" t="s">
        <v>1127</v>
      </c>
      <c r="U443" t="s">
        <v>1127</v>
      </c>
      <c r="V443" t="s">
        <v>1127</v>
      </c>
      <c r="W443" t="s">
        <v>1127</v>
      </c>
      <c r="X443" t="s">
        <v>1128</v>
      </c>
      <c r="AB443" t="s">
        <v>1454</v>
      </c>
    </row>
    <row r="444" spans="1:28" ht="15" hidden="1">
      <c r="A444" t="s">
        <v>2145</v>
      </c>
      <c r="B444" t="s">
        <v>795</v>
      </c>
      <c r="D444" t="s">
        <v>1801</v>
      </c>
      <c r="E444" t="s">
        <v>1646</v>
      </c>
      <c r="F444" t="s">
        <v>1535</v>
      </c>
      <c r="G444" t="s">
        <v>1622</v>
      </c>
      <c r="H444" t="s">
        <v>1524</v>
      </c>
      <c r="I444" t="s">
        <v>1683</v>
      </c>
      <c r="J444" t="s">
        <v>1687</v>
      </c>
      <c r="K444" t="s">
        <v>1535</v>
      </c>
      <c r="L444" t="s">
        <v>1535</v>
      </c>
      <c r="M444" t="s">
        <v>1535</v>
      </c>
      <c r="N444" t="s">
        <v>1458</v>
      </c>
      <c r="O444" t="s">
        <v>1458</v>
      </c>
      <c r="P444" t="s">
        <v>1473</v>
      </c>
      <c r="T444" t="s">
        <v>1127</v>
      </c>
      <c r="U444" t="s">
        <v>1127</v>
      </c>
      <c r="V444" t="s">
        <v>1127</v>
      </c>
      <c r="W444" t="s">
        <v>1127</v>
      </c>
      <c r="X444" t="s">
        <v>1128</v>
      </c>
      <c r="AB444" t="s">
        <v>1454</v>
      </c>
    </row>
    <row r="445" spans="1:28" ht="15" hidden="1">
      <c r="A445" t="s">
        <v>2145</v>
      </c>
      <c r="B445" t="s">
        <v>795</v>
      </c>
      <c r="D445" t="s">
        <v>1779</v>
      </c>
      <c r="E445" t="s">
        <v>1576</v>
      </c>
      <c r="F445" t="s">
        <v>1535</v>
      </c>
      <c r="G445" t="s">
        <v>1531</v>
      </c>
      <c r="H445" t="s">
        <v>1524</v>
      </c>
      <c r="I445" t="s">
        <v>1683</v>
      </c>
      <c r="J445" t="s">
        <v>1687</v>
      </c>
      <c r="K445" t="s">
        <v>1535</v>
      </c>
      <c r="L445" t="s">
        <v>1535</v>
      </c>
      <c r="M445" t="s">
        <v>1535</v>
      </c>
      <c r="N445" t="s">
        <v>1517</v>
      </c>
      <c r="O445" t="s">
        <v>1517</v>
      </c>
      <c r="P445" t="s">
        <v>1473</v>
      </c>
      <c r="T445" t="s">
        <v>1127</v>
      </c>
      <c r="U445" t="s">
        <v>1127</v>
      </c>
      <c r="V445" t="s">
        <v>1127</v>
      </c>
      <c r="W445" t="s">
        <v>1127</v>
      </c>
      <c r="X445" t="s">
        <v>1128</v>
      </c>
      <c r="AB445" t="s">
        <v>1454</v>
      </c>
    </row>
    <row r="446" spans="1:28" ht="15" hidden="1">
      <c r="A446" t="s">
        <v>2145</v>
      </c>
      <c r="B446" t="s">
        <v>769</v>
      </c>
      <c r="D446" t="s">
        <v>1775</v>
      </c>
      <c r="E446" t="s">
        <v>1501</v>
      </c>
      <c r="F446" t="s">
        <v>1480</v>
      </c>
      <c r="G446" t="s">
        <v>1623</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ht="15" hidden="1">
      <c r="A447" t="s">
        <v>2145</v>
      </c>
      <c r="B447" t="s">
        <v>769</v>
      </c>
      <c r="D447" t="s">
        <v>1782</v>
      </c>
      <c r="E447" t="s">
        <v>1549</v>
      </c>
      <c r="F447" t="s">
        <v>1480</v>
      </c>
      <c r="G447" t="s">
        <v>1562</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ht="15" hidden="1">
      <c r="A448" t="s">
        <v>2145</v>
      </c>
      <c r="B448" t="s">
        <v>769</v>
      </c>
      <c r="D448" t="s">
        <v>1783</v>
      </c>
      <c r="E448" t="s">
        <v>1549</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ht="15" hidden="1">
      <c r="A449" t="s">
        <v>2145</v>
      </c>
      <c r="B449" t="s">
        <v>769</v>
      </c>
      <c r="D449" t="s">
        <v>1784</v>
      </c>
      <c r="E449" t="s">
        <v>1668</v>
      </c>
      <c r="F449" t="s">
        <v>1480</v>
      </c>
      <c r="G449" t="s">
        <v>1704</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ht="15" hidden="1">
      <c r="A450" t="s">
        <v>2145</v>
      </c>
      <c r="B450" t="s">
        <v>769</v>
      </c>
      <c r="D450" t="s">
        <v>1785</v>
      </c>
      <c r="E450" t="s">
        <v>1536</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ht="15" hidden="1">
      <c r="A451" t="s">
        <v>2145</v>
      </c>
      <c r="B451" t="s">
        <v>769</v>
      </c>
      <c r="D451" t="s">
        <v>1777</v>
      </c>
      <c r="E451" t="s">
        <v>1643</v>
      </c>
      <c r="F451" t="s">
        <v>1480</v>
      </c>
      <c r="G451" t="s">
        <v>1460</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ht="15" hidden="1">
      <c r="A452" t="s">
        <v>2145</v>
      </c>
      <c r="B452" t="s">
        <v>769</v>
      </c>
      <c r="D452" t="s">
        <v>1801</v>
      </c>
      <c r="E452" t="s">
        <v>1643</v>
      </c>
      <c r="F452" t="s">
        <v>1480</v>
      </c>
      <c r="G452" t="s">
        <v>1472</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ht="15" hidden="1">
      <c r="A453" t="s">
        <v>2145</v>
      </c>
      <c r="B453" t="s">
        <v>769</v>
      </c>
      <c r="D453" t="s">
        <v>1779</v>
      </c>
      <c r="E453" t="s">
        <v>1643</v>
      </c>
      <c r="F453" t="s">
        <v>1480</v>
      </c>
      <c r="G453" t="s">
        <v>1616</v>
      </c>
      <c r="H453" t="s">
        <v>1524</v>
      </c>
      <c r="I453" t="s">
        <v>1683</v>
      </c>
      <c r="J453" t="s">
        <v>1687</v>
      </c>
      <c r="K453" t="s">
        <v>1480</v>
      </c>
      <c r="L453" t="s">
        <v>1480</v>
      </c>
      <c r="M453" t="s">
        <v>1480</v>
      </c>
      <c r="N453" t="s">
        <v>1579</v>
      </c>
      <c r="O453" t="s">
        <v>1579</v>
      </c>
      <c r="P453" t="s">
        <v>1473</v>
      </c>
      <c r="T453" t="s">
        <v>1127</v>
      </c>
      <c r="U453" t="s">
        <v>1127</v>
      </c>
      <c r="V453" t="s">
        <v>1127</v>
      </c>
      <c r="W453" t="s">
        <v>1127</v>
      </c>
      <c r="X453" t="s">
        <v>1128</v>
      </c>
      <c r="AB453" t="s">
        <v>1454</v>
      </c>
    </row>
    <row r="454" spans="1:28" ht="15" hidden="1">
      <c r="A454" t="s">
        <v>2145</v>
      </c>
      <c r="C454" t="s">
        <v>1724</v>
      </c>
      <c r="D454" t="s">
        <v>1808</v>
      </c>
      <c r="E454" t="s">
        <v>1559</v>
      </c>
      <c r="F454" t="s">
        <v>1559</v>
      </c>
      <c r="G454" t="s">
        <v>1559</v>
      </c>
      <c r="H454" t="s">
        <v>1462</v>
      </c>
      <c r="I454" t="s">
        <v>1462</v>
      </c>
      <c r="J454" t="s">
        <v>1462</v>
      </c>
    </row>
    <row r="455" spans="1:28" ht="15" hidden="1">
      <c r="A455" t="s">
        <v>2145</v>
      </c>
      <c r="C455" t="s">
        <v>1724</v>
      </c>
      <c r="D455" t="s">
        <v>1796</v>
      </c>
      <c r="E455" t="s">
        <v>1559</v>
      </c>
      <c r="F455" t="s">
        <v>1559</v>
      </c>
      <c r="G455" t="s">
        <v>1559</v>
      </c>
      <c r="H455" t="s">
        <v>1463</v>
      </c>
      <c r="I455" t="s">
        <v>1463</v>
      </c>
      <c r="J455" t="s">
        <v>1463</v>
      </c>
    </row>
    <row r="456" spans="1:28" ht="15" hidden="1">
      <c r="A456" t="s">
        <v>2143</v>
      </c>
      <c r="B456" t="s">
        <v>797</v>
      </c>
      <c r="D456" t="s">
        <v>1806</v>
      </c>
      <c r="E456" t="s">
        <v>1645</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ht="15" hidden="1">
      <c r="A457" t="s">
        <v>2143</v>
      </c>
      <c r="B457" t="s">
        <v>797</v>
      </c>
      <c r="D457" t="s">
        <v>1797</v>
      </c>
      <c r="E457" t="s">
        <v>1590</v>
      </c>
      <c r="F457" t="s">
        <v>1535</v>
      </c>
      <c r="G457" t="s">
        <v>1450</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ht="15" hidden="1">
      <c r="A458" t="s">
        <v>2143</v>
      </c>
      <c r="B458" t="s">
        <v>797</v>
      </c>
      <c r="D458" t="s">
        <v>1793</v>
      </c>
      <c r="E458" t="s">
        <v>1452</v>
      </c>
      <c r="F458" t="s">
        <v>1535</v>
      </c>
      <c r="G458" t="s">
        <v>1681</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ht="15" hidden="1">
      <c r="A459" t="s">
        <v>2143</v>
      </c>
      <c r="B459" t="s">
        <v>797</v>
      </c>
      <c r="D459" t="s">
        <v>1794</v>
      </c>
      <c r="E459" t="s">
        <v>1625</v>
      </c>
      <c r="F459" t="s">
        <v>1535</v>
      </c>
      <c r="G459" t="s">
        <v>1583</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ht="15" hidden="1">
      <c r="A460" t="s">
        <v>2143</v>
      </c>
      <c r="B460" t="s">
        <v>797</v>
      </c>
      <c r="D460" t="s">
        <v>1795</v>
      </c>
      <c r="E460" t="s">
        <v>1484</v>
      </c>
      <c r="F460" t="s">
        <v>1535</v>
      </c>
      <c r="G460" t="s">
        <v>1466</v>
      </c>
      <c r="H460" t="s">
        <v>1524</v>
      </c>
      <c r="I460" t="s">
        <v>1683</v>
      </c>
      <c r="J460" t="s">
        <v>1687</v>
      </c>
      <c r="K460" t="s">
        <v>1535</v>
      </c>
      <c r="L460" t="s">
        <v>1535</v>
      </c>
      <c r="M460" t="s">
        <v>1535</v>
      </c>
      <c r="N460" t="s">
        <v>1610</v>
      </c>
      <c r="O460" t="s">
        <v>1610</v>
      </c>
      <c r="P460" t="s">
        <v>1473</v>
      </c>
      <c r="T460" t="s">
        <v>1127</v>
      </c>
      <c r="U460" t="s">
        <v>1127</v>
      </c>
      <c r="V460" t="s">
        <v>1127</v>
      </c>
      <c r="W460" t="s">
        <v>1127</v>
      </c>
      <c r="X460" t="s">
        <v>1128</v>
      </c>
      <c r="AB460" t="s">
        <v>1454</v>
      </c>
    </row>
    <row r="461" spans="1:28" ht="15" hidden="1">
      <c r="A461" t="s">
        <v>2143</v>
      </c>
      <c r="B461" t="s">
        <v>797</v>
      </c>
      <c r="D461" t="s">
        <v>1788</v>
      </c>
      <c r="E461" t="s">
        <v>1533</v>
      </c>
      <c r="F461" t="s">
        <v>1535</v>
      </c>
      <c r="G461" t="s">
        <v>1580</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ht="15" hidden="1">
      <c r="A462" t="s">
        <v>2143</v>
      </c>
      <c r="B462" t="s">
        <v>797</v>
      </c>
      <c r="D462" t="s">
        <v>1789</v>
      </c>
      <c r="E462" t="s">
        <v>1638</v>
      </c>
      <c r="F462" t="s">
        <v>1535</v>
      </c>
      <c r="G462" t="s">
        <v>1717</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ht="15" hidden="1">
      <c r="A463" t="s">
        <v>2143</v>
      </c>
      <c r="B463" t="s">
        <v>797</v>
      </c>
      <c r="D463" t="s">
        <v>1777</v>
      </c>
      <c r="E463" t="s">
        <v>1574</v>
      </c>
      <c r="F463" t="s">
        <v>1535</v>
      </c>
      <c r="G463" t="s">
        <v>1469</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ht="15" hidden="1">
      <c r="A464" t="s">
        <v>2143</v>
      </c>
      <c r="B464" t="s">
        <v>797</v>
      </c>
      <c r="D464" t="s">
        <v>1801</v>
      </c>
      <c r="E464" t="s">
        <v>1584</v>
      </c>
      <c r="F464" t="s">
        <v>1535</v>
      </c>
      <c r="G464" t="s">
        <v>1676</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ht="15" hidden="1">
      <c r="A465" t="s">
        <v>2143</v>
      </c>
      <c r="B465" t="s">
        <v>797</v>
      </c>
      <c r="D465" t="s">
        <v>1779</v>
      </c>
      <c r="E465" t="s">
        <v>1678</v>
      </c>
      <c r="F465" t="s">
        <v>1535</v>
      </c>
      <c r="G465" t="s">
        <v>1677</v>
      </c>
      <c r="H465" t="s">
        <v>1524</v>
      </c>
      <c r="I465" t="s">
        <v>1683</v>
      </c>
      <c r="J465" t="s">
        <v>1687</v>
      </c>
      <c r="K465" t="s">
        <v>1535</v>
      </c>
      <c r="L465" t="s">
        <v>1535</v>
      </c>
      <c r="M465" t="s">
        <v>1535</v>
      </c>
      <c r="N465" t="s">
        <v>1600</v>
      </c>
      <c r="O465" t="s">
        <v>1600</v>
      </c>
      <c r="P465" t="s">
        <v>1473</v>
      </c>
      <c r="T465" t="s">
        <v>1127</v>
      </c>
      <c r="U465" t="s">
        <v>1127</v>
      </c>
      <c r="V465" t="s">
        <v>1127</v>
      </c>
      <c r="W465" t="s">
        <v>1127</v>
      </c>
      <c r="X465" t="s">
        <v>1128</v>
      </c>
      <c r="AB465" t="s">
        <v>1454</v>
      </c>
    </row>
    <row r="466" spans="1:28" ht="15" hidden="1">
      <c r="A466" t="s">
        <v>2143</v>
      </c>
      <c r="B466" t="s">
        <v>767</v>
      </c>
      <c r="D466" t="s">
        <v>1776</v>
      </c>
      <c r="E466" t="s">
        <v>1679</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ht="15" hidden="1">
      <c r="A467" t="s">
        <v>2143</v>
      </c>
      <c r="B467" t="s">
        <v>767</v>
      </c>
      <c r="D467" t="s">
        <v>1786</v>
      </c>
      <c r="E467" t="s">
        <v>1478</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ht="15" hidden="1">
      <c r="A468" t="s">
        <v>2143</v>
      </c>
      <c r="B468" t="s">
        <v>767</v>
      </c>
      <c r="D468" t="s">
        <v>1781</v>
      </c>
      <c r="E468" t="s">
        <v>1589</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ht="15" hidden="1">
      <c r="A469" t="s">
        <v>2143</v>
      </c>
      <c r="B469" t="s">
        <v>767</v>
      </c>
      <c r="D469" t="s">
        <v>1797</v>
      </c>
      <c r="E469" t="s">
        <v>1667</v>
      </c>
      <c r="F469" t="s">
        <v>1535</v>
      </c>
      <c r="G469" t="s">
        <v>1450</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ht="15" hidden="1">
      <c r="A470" t="s">
        <v>2143</v>
      </c>
      <c r="B470" t="s">
        <v>767</v>
      </c>
      <c r="D470" t="s">
        <v>1793</v>
      </c>
      <c r="E470" t="s">
        <v>1651</v>
      </c>
      <c r="F470" t="s">
        <v>1535</v>
      </c>
      <c r="G470" t="s">
        <v>1681</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ht="15" hidden="1">
      <c r="A471" t="s">
        <v>2143</v>
      </c>
      <c r="B471" t="s">
        <v>767</v>
      </c>
      <c r="D471" t="s">
        <v>1794</v>
      </c>
      <c r="E471" t="s">
        <v>1597</v>
      </c>
      <c r="F471" t="s">
        <v>1535</v>
      </c>
      <c r="G471" t="s">
        <v>1583</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ht="15" hidden="1">
      <c r="A472" t="s">
        <v>2143</v>
      </c>
      <c r="B472" t="s">
        <v>767</v>
      </c>
      <c r="D472" t="s">
        <v>1795</v>
      </c>
      <c r="E472" t="s">
        <v>1721</v>
      </c>
      <c r="F472" t="s">
        <v>1535</v>
      </c>
      <c r="G472" t="s">
        <v>1466</v>
      </c>
      <c r="H472" t="s">
        <v>1524</v>
      </c>
      <c r="I472" t="s">
        <v>1683</v>
      </c>
      <c r="J472" t="s">
        <v>1687</v>
      </c>
      <c r="K472" t="s">
        <v>1535</v>
      </c>
      <c r="L472" t="s">
        <v>1535</v>
      </c>
      <c r="M472" t="s">
        <v>1535</v>
      </c>
      <c r="N472" t="s">
        <v>1610</v>
      </c>
      <c r="O472" t="s">
        <v>1610</v>
      </c>
      <c r="P472" t="s">
        <v>1473</v>
      </c>
      <c r="T472" t="s">
        <v>1127</v>
      </c>
      <c r="U472" t="s">
        <v>1127</v>
      </c>
      <c r="V472" t="s">
        <v>1127</v>
      </c>
      <c r="W472" t="s">
        <v>1127</v>
      </c>
      <c r="X472" t="s">
        <v>1128</v>
      </c>
      <c r="AB472" t="s">
        <v>1454</v>
      </c>
    </row>
    <row r="473" spans="1:28" ht="15" hidden="1">
      <c r="A473" t="s">
        <v>2143</v>
      </c>
      <c r="B473" t="s">
        <v>767</v>
      </c>
      <c r="D473" t="s">
        <v>1788</v>
      </c>
      <c r="E473" t="s">
        <v>1492</v>
      </c>
      <c r="F473" t="s">
        <v>1535</v>
      </c>
      <c r="G473" t="s">
        <v>1580</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ht="15" hidden="1">
      <c r="A474" t="s">
        <v>2143</v>
      </c>
      <c r="B474" t="s">
        <v>767</v>
      </c>
      <c r="D474" t="s">
        <v>1789</v>
      </c>
      <c r="E474" t="s">
        <v>1631</v>
      </c>
      <c r="F474" t="s">
        <v>1535</v>
      </c>
      <c r="G474" t="s">
        <v>1717</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ht="15" hidden="1">
      <c r="A475" t="s">
        <v>2143</v>
      </c>
      <c r="B475" t="s">
        <v>767</v>
      </c>
      <c r="D475" t="s">
        <v>1777</v>
      </c>
      <c r="E475" t="s">
        <v>1659</v>
      </c>
      <c r="F475" t="s">
        <v>1535</v>
      </c>
      <c r="G475" t="s">
        <v>1469</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ht="15" hidden="1">
      <c r="A476" t="s">
        <v>2143</v>
      </c>
      <c r="B476" t="s">
        <v>767</v>
      </c>
      <c r="D476" t="s">
        <v>1801</v>
      </c>
      <c r="E476" t="s">
        <v>1615</v>
      </c>
      <c r="F476" t="s">
        <v>1535</v>
      </c>
      <c r="G476" t="s">
        <v>1676</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ht="15" hidden="1">
      <c r="A477" t="s">
        <v>2143</v>
      </c>
      <c r="B477" t="s">
        <v>767</v>
      </c>
      <c r="D477" t="s">
        <v>1779</v>
      </c>
      <c r="E477" t="s">
        <v>1497</v>
      </c>
      <c r="F477" t="s">
        <v>1535</v>
      </c>
      <c r="G477" t="s">
        <v>1677</v>
      </c>
      <c r="H477" t="s">
        <v>1524</v>
      </c>
      <c r="I477" t="s">
        <v>1683</v>
      </c>
      <c r="J477" t="s">
        <v>1687</v>
      </c>
      <c r="K477" t="s">
        <v>1535</v>
      </c>
      <c r="L477" t="s">
        <v>1535</v>
      </c>
      <c r="M477" t="s">
        <v>1535</v>
      </c>
      <c r="N477" t="s">
        <v>1448</v>
      </c>
      <c r="O477" t="s">
        <v>1448</v>
      </c>
      <c r="P477" t="s">
        <v>1473</v>
      </c>
      <c r="T477" t="s">
        <v>1127</v>
      </c>
      <c r="U477" t="s">
        <v>1127</v>
      </c>
      <c r="V477" t="s">
        <v>1127</v>
      </c>
      <c r="W477" t="s">
        <v>1127</v>
      </c>
      <c r="X477" t="s">
        <v>1128</v>
      </c>
      <c r="AB477" t="s">
        <v>1454</v>
      </c>
    </row>
    <row r="478" spans="1:28" ht="15" hidden="1">
      <c r="A478" t="s">
        <v>2143</v>
      </c>
      <c r="B478" t="s">
        <v>798</v>
      </c>
      <c r="D478" t="s">
        <v>1776</v>
      </c>
      <c r="E478" t="s">
        <v>1679</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ht="15" hidden="1">
      <c r="A479" t="s">
        <v>2143</v>
      </c>
      <c r="B479" t="s">
        <v>798</v>
      </c>
      <c r="D479" t="s">
        <v>1786</v>
      </c>
      <c r="E479" t="s">
        <v>1478</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ht="15" hidden="1">
      <c r="A480" t="s">
        <v>2143</v>
      </c>
      <c r="B480" t="s">
        <v>798</v>
      </c>
      <c r="D480" t="s">
        <v>1781</v>
      </c>
      <c r="E480" t="s">
        <v>1589</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ht="15" hidden="1">
      <c r="A481" t="s">
        <v>2143</v>
      </c>
      <c r="B481" t="s">
        <v>798</v>
      </c>
      <c r="D481" t="s">
        <v>1797</v>
      </c>
      <c r="E481" t="s">
        <v>1667</v>
      </c>
      <c r="F481" t="s">
        <v>1604</v>
      </c>
      <c r="G481" t="s">
        <v>1450</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ht="15" hidden="1">
      <c r="A482" t="s">
        <v>2143</v>
      </c>
      <c r="B482" t="s">
        <v>798</v>
      </c>
      <c r="D482" t="s">
        <v>1793</v>
      </c>
      <c r="E482" t="s">
        <v>1651</v>
      </c>
      <c r="F482" t="s">
        <v>1604</v>
      </c>
      <c r="G482" t="s">
        <v>1681</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ht="15" hidden="1">
      <c r="A483" t="s">
        <v>2143</v>
      </c>
      <c r="B483" t="s">
        <v>798</v>
      </c>
      <c r="D483" t="s">
        <v>1794</v>
      </c>
      <c r="E483" t="s">
        <v>1597</v>
      </c>
      <c r="F483" t="s">
        <v>1604</v>
      </c>
      <c r="G483" t="s">
        <v>1583</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ht="15" hidden="1">
      <c r="A484" t="s">
        <v>2143</v>
      </c>
      <c r="B484" t="s">
        <v>798</v>
      </c>
      <c r="D484" t="s">
        <v>1795</v>
      </c>
      <c r="E484" t="s">
        <v>1721</v>
      </c>
      <c r="F484" t="s">
        <v>1604</v>
      </c>
      <c r="G484" t="s">
        <v>1466</v>
      </c>
      <c r="H484" t="s">
        <v>1524</v>
      </c>
      <c r="I484" t="s">
        <v>1683</v>
      </c>
      <c r="J484" t="s">
        <v>1687</v>
      </c>
      <c r="K484" t="s">
        <v>1604</v>
      </c>
      <c r="L484" t="s">
        <v>1604</v>
      </c>
      <c r="M484" t="s">
        <v>1604</v>
      </c>
      <c r="N484" t="s">
        <v>1610</v>
      </c>
      <c r="O484" t="s">
        <v>1610</v>
      </c>
      <c r="P484" t="s">
        <v>1473</v>
      </c>
      <c r="T484" t="s">
        <v>1127</v>
      </c>
      <c r="U484" t="s">
        <v>1127</v>
      </c>
      <c r="V484" t="s">
        <v>1127</v>
      </c>
      <c r="W484" t="s">
        <v>1127</v>
      </c>
      <c r="X484" t="s">
        <v>1128</v>
      </c>
      <c r="AB484" t="s">
        <v>1454</v>
      </c>
    </row>
    <row r="485" spans="1:28" ht="15" hidden="1">
      <c r="A485" t="s">
        <v>2143</v>
      </c>
      <c r="B485" t="s">
        <v>798</v>
      </c>
      <c r="D485" t="s">
        <v>1788</v>
      </c>
      <c r="E485" t="s">
        <v>1492</v>
      </c>
      <c r="F485" t="s">
        <v>1604</v>
      </c>
      <c r="G485" t="s">
        <v>1580</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ht="15" hidden="1">
      <c r="A486" t="s">
        <v>2143</v>
      </c>
      <c r="B486" t="s">
        <v>798</v>
      </c>
      <c r="D486" t="s">
        <v>1789</v>
      </c>
      <c r="E486" t="s">
        <v>1631</v>
      </c>
      <c r="F486" t="s">
        <v>1604</v>
      </c>
      <c r="G486" t="s">
        <v>1717</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ht="15" hidden="1">
      <c r="A487" t="s">
        <v>2143</v>
      </c>
      <c r="B487" t="s">
        <v>798</v>
      </c>
      <c r="D487" t="s">
        <v>1777</v>
      </c>
      <c r="E487" t="s">
        <v>1659</v>
      </c>
      <c r="F487" t="s">
        <v>1604</v>
      </c>
      <c r="G487" t="s">
        <v>1469</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ht="15" hidden="1">
      <c r="A488" t="s">
        <v>2143</v>
      </c>
      <c r="B488" t="s">
        <v>798</v>
      </c>
      <c r="D488" t="s">
        <v>1801</v>
      </c>
      <c r="E488" t="s">
        <v>1615</v>
      </c>
      <c r="F488" t="s">
        <v>1604</v>
      </c>
      <c r="G488" t="s">
        <v>1676</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ht="15" hidden="1">
      <c r="A489" t="s">
        <v>2143</v>
      </c>
      <c r="B489" t="s">
        <v>798</v>
      </c>
      <c r="D489" t="s">
        <v>1779</v>
      </c>
      <c r="E489" t="s">
        <v>1497</v>
      </c>
      <c r="F489" t="s">
        <v>1604</v>
      </c>
      <c r="G489" t="s">
        <v>1677</v>
      </c>
      <c r="H489" t="s">
        <v>1524</v>
      </c>
      <c r="I489" t="s">
        <v>1683</v>
      </c>
      <c r="J489" t="s">
        <v>1687</v>
      </c>
      <c r="K489" t="s">
        <v>1604</v>
      </c>
      <c r="L489" t="s">
        <v>1604</v>
      </c>
      <c r="M489" t="s">
        <v>1604</v>
      </c>
      <c r="N489" t="s">
        <v>1448</v>
      </c>
      <c r="O489" t="s">
        <v>1448</v>
      </c>
      <c r="P489" t="s">
        <v>1473</v>
      </c>
      <c r="T489" t="s">
        <v>1127</v>
      </c>
      <c r="U489" t="s">
        <v>1127</v>
      </c>
      <c r="V489" t="s">
        <v>1127</v>
      </c>
      <c r="W489" t="s">
        <v>1127</v>
      </c>
      <c r="X489" t="s">
        <v>1128</v>
      </c>
      <c r="AB489" t="s">
        <v>1454</v>
      </c>
    </row>
    <row r="490" spans="1:28" ht="15" hidden="1">
      <c r="A490" t="s">
        <v>2143</v>
      </c>
      <c r="B490" t="s">
        <v>1926</v>
      </c>
      <c r="D490" t="s">
        <v>1806</v>
      </c>
      <c r="E490" t="s">
        <v>1645</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ht="15" hidden="1">
      <c r="A491" t="s">
        <v>2143</v>
      </c>
      <c r="B491" t="s">
        <v>1926</v>
      </c>
      <c r="D491" t="s">
        <v>1797</v>
      </c>
      <c r="E491" t="s">
        <v>1590</v>
      </c>
      <c r="F491" t="s">
        <v>1604</v>
      </c>
      <c r="G491" t="s">
        <v>1450</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ht="15" hidden="1">
      <c r="A492" t="s">
        <v>2143</v>
      </c>
      <c r="B492" t="s">
        <v>1926</v>
      </c>
      <c r="D492" t="s">
        <v>1793</v>
      </c>
      <c r="E492" t="s">
        <v>1452</v>
      </c>
      <c r="F492" t="s">
        <v>1604</v>
      </c>
      <c r="G492" t="s">
        <v>1681</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ht="15" hidden="1">
      <c r="A493" t="s">
        <v>2143</v>
      </c>
      <c r="B493" t="s">
        <v>1926</v>
      </c>
      <c r="D493" t="s">
        <v>1794</v>
      </c>
      <c r="E493" t="s">
        <v>1625</v>
      </c>
      <c r="F493" t="s">
        <v>1604</v>
      </c>
      <c r="G493" t="s">
        <v>1583</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ht="15" hidden="1">
      <c r="A494" t="s">
        <v>2143</v>
      </c>
      <c r="B494" t="s">
        <v>1926</v>
      </c>
      <c r="D494" t="s">
        <v>1795</v>
      </c>
      <c r="E494" t="s">
        <v>1484</v>
      </c>
      <c r="F494" t="s">
        <v>1604</v>
      </c>
      <c r="G494" t="s">
        <v>1466</v>
      </c>
      <c r="H494" t="s">
        <v>1524</v>
      </c>
      <c r="I494" t="s">
        <v>1683</v>
      </c>
      <c r="J494" t="s">
        <v>1687</v>
      </c>
      <c r="K494" t="s">
        <v>1604</v>
      </c>
      <c r="L494" t="s">
        <v>1604</v>
      </c>
      <c r="M494" t="s">
        <v>1604</v>
      </c>
      <c r="N494" t="s">
        <v>1610</v>
      </c>
      <c r="O494" t="s">
        <v>1610</v>
      </c>
      <c r="P494" t="s">
        <v>1473</v>
      </c>
      <c r="T494" t="s">
        <v>1127</v>
      </c>
      <c r="U494" t="s">
        <v>1127</v>
      </c>
      <c r="V494" t="s">
        <v>1127</v>
      </c>
      <c r="W494" t="s">
        <v>1127</v>
      </c>
      <c r="X494" t="s">
        <v>1128</v>
      </c>
      <c r="AB494" t="s">
        <v>1454</v>
      </c>
    </row>
    <row r="495" spans="1:28" ht="15" hidden="1">
      <c r="A495" t="s">
        <v>2143</v>
      </c>
      <c r="B495" t="s">
        <v>1926</v>
      </c>
      <c r="D495" t="s">
        <v>1788</v>
      </c>
      <c r="E495" t="s">
        <v>1533</v>
      </c>
      <c r="F495" t="s">
        <v>1604</v>
      </c>
      <c r="G495" t="s">
        <v>1580</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ht="15" hidden="1">
      <c r="A496" t="s">
        <v>2143</v>
      </c>
      <c r="B496" t="s">
        <v>1926</v>
      </c>
      <c r="D496" t="s">
        <v>1789</v>
      </c>
      <c r="E496" t="s">
        <v>1638</v>
      </c>
      <c r="F496" t="s">
        <v>1604</v>
      </c>
      <c r="G496" t="s">
        <v>1717</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ht="15" hidden="1">
      <c r="A497" t="s">
        <v>2143</v>
      </c>
      <c r="B497" t="s">
        <v>1926</v>
      </c>
      <c r="D497" t="s">
        <v>1777</v>
      </c>
      <c r="E497" t="s">
        <v>1574</v>
      </c>
      <c r="F497" t="s">
        <v>1604</v>
      </c>
      <c r="G497" t="s">
        <v>1469</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ht="15" hidden="1">
      <c r="A498" t="s">
        <v>2143</v>
      </c>
      <c r="B498" t="s">
        <v>1926</v>
      </c>
      <c r="D498" t="s">
        <v>1801</v>
      </c>
      <c r="E498" t="s">
        <v>1584</v>
      </c>
      <c r="F498" t="s">
        <v>1604</v>
      </c>
      <c r="G498" t="s">
        <v>1676</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ht="15" hidden="1">
      <c r="A499" t="s">
        <v>2143</v>
      </c>
      <c r="B499" t="s">
        <v>1926</v>
      </c>
      <c r="D499" t="s">
        <v>1779</v>
      </c>
      <c r="E499" t="s">
        <v>1678</v>
      </c>
      <c r="F499" t="s">
        <v>1604</v>
      </c>
      <c r="G499" t="s">
        <v>1677</v>
      </c>
      <c r="H499" t="s">
        <v>1524</v>
      </c>
      <c r="I499" t="s">
        <v>1683</v>
      </c>
      <c r="J499" t="s">
        <v>1687</v>
      </c>
      <c r="K499" t="s">
        <v>1604</v>
      </c>
      <c r="L499" t="s">
        <v>1604</v>
      </c>
      <c r="M499" t="s">
        <v>1604</v>
      </c>
      <c r="N499" t="s">
        <v>1600</v>
      </c>
      <c r="O499" t="s">
        <v>1600</v>
      </c>
      <c r="P499" t="s">
        <v>1473</v>
      </c>
      <c r="T499" t="s">
        <v>1127</v>
      </c>
      <c r="U499" t="s">
        <v>1127</v>
      </c>
      <c r="V499" t="s">
        <v>1127</v>
      </c>
      <c r="W499" t="s">
        <v>1127</v>
      </c>
      <c r="X499" t="s">
        <v>1128</v>
      </c>
      <c r="AB499" t="s">
        <v>1454</v>
      </c>
    </row>
    <row r="500" spans="1:28" ht="15" hidden="1">
      <c r="A500" t="s">
        <v>2143</v>
      </c>
      <c r="B500" t="s">
        <v>750</v>
      </c>
      <c r="D500" t="s">
        <v>1776</v>
      </c>
      <c r="E500" t="s">
        <v>1679</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ht="15" hidden="1">
      <c r="A501" t="s">
        <v>2143</v>
      </c>
      <c r="B501" t="s">
        <v>750</v>
      </c>
      <c r="D501" t="s">
        <v>1786</v>
      </c>
      <c r="E501" t="s">
        <v>1478</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ht="15" hidden="1">
      <c r="A502" t="s">
        <v>2143</v>
      </c>
      <c r="B502" t="s">
        <v>750</v>
      </c>
      <c r="D502" t="s">
        <v>1781</v>
      </c>
      <c r="E502" t="s">
        <v>1589</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ht="15" hidden="1">
      <c r="A503" t="s">
        <v>2143</v>
      </c>
      <c r="B503" t="s">
        <v>750</v>
      </c>
      <c r="D503" t="s">
        <v>1797</v>
      </c>
      <c r="E503" t="s">
        <v>1667</v>
      </c>
      <c r="F503" t="s">
        <v>1604</v>
      </c>
      <c r="G503" t="s">
        <v>1450</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ht="15" hidden="1">
      <c r="A504" t="s">
        <v>2143</v>
      </c>
      <c r="B504" t="s">
        <v>750</v>
      </c>
      <c r="D504" t="s">
        <v>1793</v>
      </c>
      <c r="E504" t="s">
        <v>1651</v>
      </c>
      <c r="F504" t="s">
        <v>1604</v>
      </c>
      <c r="G504" t="s">
        <v>1681</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ht="15" hidden="1">
      <c r="A505" t="s">
        <v>2143</v>
      </c>
      <c r="B505" t="s">
        <v>750</v>
      </c>
      <c r="D505" t="s">
        <v>1794</v>
      </c>
      <c r="E505" t="s">
        <v>1597</v>
      </c>
      <c r="F505" t="s">
        <v>1604</v>
      </c>
      <c r="G505" t="s">
        <v>1583</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ht="15" hidden="1">
      <c r="A506" t="s">
        <v>2143</v>
      </c>
      <c r="B506" t="s">
        <v>750</v>
      </c>
      <c r="D506" t="s">
        <v>1795</v>
      </c>
      <c r="E506" t="s">
        <v>1721</v>
      </c>
      <c r="F506" t="s">
        <v>1604</v>
      </c>
      <c r="G506" t="s">
        <v>1466</v>
      </c>
      <c r="H506" t="s">
        <v>1524</v>
      </c>
      <c r="I506" t="s">
        <v>1683</v>
      </c>
      <c r="J506" t="s">
        <v>1687</v>
      </c>
      <c r="K506" t="s">
        <v>1604</v>
      </c>
      <c r="L506" t="s">
        <v>1604</v>
      </c>
      <c r="M506" t="s">
        <v>1604</v>
      </c>
      <c r="N506" t="s">
        <v>1610</v>
      </c>
      <c r="O506" t="s">
        <v>1610</v>
      </c>
      <c r="P506" t="s">
        <v>1473</v>
      </c>
      <c r="T506" t="s">
        <v>1127</v>
      </c>
      <c r="U506" t="s">
        <v>1127</v>
      </c>
      <c r="V506" t="s">
        <v>1127</v>
      </c>
      <c r="W506" t="s">
        <v>1127</v>
      </c>
      <c r="X506" t="s">
        <v>1128</v>
      </c>
      <c r="AB506" t="s">
        <v>1454</v>
      </c>
    </row>
    <row r="507" spans="1:28" ht="15" hidden="1">
      <c r="A507" t="s">
        <v>2143</v>
      </c>
      <c r="B507" t="s">
        <v>750</v>
      </c>
      <c r="D507" t="s">
        <v>1788</v>
      </c>
      <c r="E507" t="s">
        <v>1492</v>
      </c>
      <c r="F507" t="s">
        <v>1604</v>
      </c>
      <c r="G507" t="s">
        <v>1580</v>
      </c>
      <c r="H507" t="s">
        <v>1524</v>
      </c>
      <c r="I507" t="s">
        <v>1683</v>
      </c>
      <c r="J507" t="s">
        <v>1687</v>
      </c>
      <c r="K507" t="s">
        <v>1604</v>
      </c>
      <c r="L507" t="s">
        <v>1604</v>
      </c>
      <c r="M507" t="s">
        <v>1604</v>
      </c>
      <c r="N507" t="s">
        <v>1600</v>
      </c>
      <c r="O507" t="s">
        <v>1600</v>
      </c>
      <c r="P507" t="s">
        <v>1473</v>
      </c>
      <c r="T507" t="s">
        <v>1127</v>
      </c>
      <c r="U507" t="s">
        <v>1127</v>
      </c>
      <c r="V507" t="s">
        <v>1127</v>
      </c>
      <c r="W507" t="s">
        <v>1127</v>
      </c>
      <c r="X507" t="s">
        <v>1128</v>
      </c>
      <c r="AB507" t="s">
        <v>1454</v>
      </c>
    </row>
    <row r="508" spans="1:28" ht="15" hidden="1">
      <c r="A508" t="s">
        <v>2143</v>
      </c>
      <c r="B508" t="s">
        <v>750</v>
      </c>
      <c r="D508" t="s">
        <v>1789</v>
      </c>
      <c r="E508" t="s">
        <v>1631</v>
      </c>
      <c r="F508" t="s">
        <v>1604</v>
      </c>
      <c r="G508" t="s">
        <v>1717</v>
      </c>
      <c r="H508" t="s">
        <v>1524</v>
      </c>
      <c r="I508" t="s">
        <v>1683</v>
      </c>
      <c r="J508" t="s">
        <v>1687</v>
      </c>
      <c r="K508" t="s">
        <v>1604</v>
      </c>
      <c r="L508" t="s">
        <v>1604</v>
      </c>
      <c r="M508" t="s">
        <v>1604</v>
      </c>
      <c r="N508" t="s">
        <v>1448</v>
      </c>
      <c r="O508" t="s">
        <v>1448</v>
      </c>
      <c r="P508" t="s">
        <v>1473</v>
      </c>
      <c r="T508" t="s">
        <v>1127</v>
      </c>
      <c r="U508" t="s">
        <v>1127</v>
      </c>
      <c r="V508" t="s">
        <v>1127</v>
      </c>
      <c r="W508" t="s">
        <v>1127</v>
      </c>
      <c r="X508" t="s">
        <v>1128</v>
      </c>
      <c r="AB508" t="s">
        <v>1454</v>
      </c>
    </row>
    <row r="509" spans="1:28" ht="15" hidden="1">
      <c r="A509" t="s">
        <v>2143</v>
      </c>
      <c r="B509" t="s">
        <v>750</v>
      </c>
      <c r="D509" t="s">
        <v>1777</v>
      </c>
      <c r="E509" t="s">
        <v>1659</v>
      </c>
      <c r="F509" t="s">
        <v>1604</v>
      </c>
      <c r="G509" t="s">
        <v>1469</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ht="15" hidden="1">
      <c r="A510" t="s">
        <v>2143</v>
      </c>
      <c r="B510" t="s">
        <v>750</v>
      </c>
      <c r="D510" t="s">
        <v>1801</v>
      </c>
      <c r="E510" t="s">
        <v>1615</v>
      </c>
      <c r="F510" t="s">
        <v>1604</v>
      </c>
      <c r="G510" t="s">
        <v>1676</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ht="15" hidden="1">
      <c r="A511" t="s">
        <v>2143</v>
      </c>
      <c r="B511" t="s">
        <v>750</v>
      </c>
      <c r="D511" t="s">
        <v>1779</v>
      </c>
      <c r="E511" t="s">
        <v>1497</v>
      </c>
      <c r="F511" t="s">
        <v>1604</v>
      </c>
      <c r="G511" t="s">
        <v>1677</v>
      </c>
      <c r="H511" t="s">
        <v>1524</v>
      </c>
      <c r="I511" t="s">
        <v>1683</v>
      </c>
      <c r="J511" t="s">
        <v>1687</v>
      </c>
      <c r="K511" t="s">
        <v>1604</v>
      </c>
      <c r="L511" t="s">
        <v>1604</v>
      </c>
      <c r="M511" t="s">
        <v>1604</v>
      </c>
      <c r="N511" t="s">
        <v>1600</v>
      </c>
      <c r="O511" t="s">
        <v>1600</v>
      </c>
      <c r="P511" t="s">
        <v>1473</v>
      </c>
      <c r="T511" t="s">
        <v>1127</v>
      </c>
      <c r="U511" t="s">
        <v>1127</v>
      </c>
      <c r="V511" t="s">
        <v>1127</v>
      </c>
      <c r="W511" t="s">
        <v>1127</v>
      </c>
      <c r="X511" t="s">
        <v>1128</v>
      </c>
      <c r="AB511" t="s">
        <v>1454</v>
      </c>
    </row>
    <row r="512" spans="1:28" ht="15" hidden="1">
      <c r="A512" t="s">
        <v>2143</v>
      </c>
      <c r="B512" t="s">
        <v>793</v>
      </c>
      <c r="D512" t="s">
        <v>1806</v>
      </c>
      <c r="E512" t="s">
        <v>1645</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ht="15" hidden="1">
      <c r="A513" t="s">
        <v>2143</v>
      </c>
      <c r="B513" t="s">
        <v>793</v>
      </c>
      <c r="D513" t="s">
        <v>1797</v>
      </c>
      <c r="E513" t="s">
        <v>1590</v>
      </c>
      <c r="F513" t="s">
        <v>1619</v>
      </c>
      <c r="G513" t="s">
        <v>1450</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ht="15" hidden="1">
      <c r="A514" t="s">
        <v>2143</v>
      </c>
      <c r="B514" t="s">
        <v>793</v>
      </c>
      <c r="D514" t="s">
        <v>1793</v>
      </c>
      <c r="E514" t="s">
        <v>1452</v>
      </c>
      <c r="F514" t="s">
        <v>1619</v>
      </c>
      <c r="G514" t="s">
        <v>1681</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ht="15" hidden="1">
      <c r="A515" t="s">
        <v>2143</v>
      </c>
      <c r="B515" t="s">
        <v>793</v>
      </c>
      <c r="D515" t="s">
        <v>1794</v>
      </c>
      <c r="E515" t="s">
        <v>1625</v>
      </c>
      <c r="F515" t="s">
        <v>1619</v>
      </c>
      <c r="G515" t="s">
        <v>1583</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ht="15" hidden="1">
      <c r="A516" t="s">
        <v>2143</v>
      </c>
      <c r="B516" t="s">
        <v>793</v>
      </c>
      <c r="D516" t="s">
        <v>1795</v>
      </c>
      <c r="E516" t="s">
        <v>1484</v>
      </c>
      <c r="F516" t="s">
        <v>1619</v>
      </c>
      <c r="G516" t="s">
        <v>1466</v>
      </c>
      <c r="H516" t="s">
        <v>1524</v>
      </c>
      <c r="I516" t="s">
        <v>1683</v>
      </c>
      <c r="J516" t="s">
        <v>1687</v>
      </c>
      <c r="K516" t="s">
        <v>1619</v>
      </c>
      <c r="L516" t="s">
        <v>1619</v>
      </c>
      <c r="M516" t="s">
        <v>1619</v>
      </c>
      <c r="N516" t="s">
        <v>1610</v>
      </c>
      <c r="O516" t="s">
        <v>1610</v>
      </c>
      <c r="P516" t="s">
        <v>1473</v>
      </c>
      <c r="T516" t="s">
        <v>1127</v>
      </c>
      <c r="U516" t="s">
        <v>1127</v>
      </c>
      <c r="V516" t="s">
        <v>1127</v>
      </c>
      <c r="W516" t="s">
        <v>1127</v>
      </c>
      <c r="X516" t="s">
        <v>1128</v>
      </c>
      <c r="AB516" t="s">
        <v>1454</v>
      </c>
    </row>
    <row r="517" spans="1:28" ht="15" hidden="1">
      <c r="A517" t="s">
        <v>2143</v>
      </c>
      <c r="B517" t="s">
        <v>793</v>
      </c>
      <c r="D517" t="s">
        <v>1788</v>
      </c>
      <c r="E517" t="s">
        <v>1533</v>
      </c>
      <c r="F517" t="s">
        <v>1619</v>
      </c>
      <c r="G517" t="s">
        <v>1580</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ht="15" hidden="1">
      <c r="A518" t="s">
        <v>2143</v>
      </c>
      <c r="B518" t="s">
        <v>793</v>
      </c>
      <c r="D518" t="s">
        <v>1789</v>
      </c>
      <c r="E518" t="s">
        <v>1638</v>
      </c>
      <c r="F518" t="s">
        <v>1619</v>
      </c>
      <c r="G518" t="s">
        <v>1717</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ht="15" hidden="1">
      <c r="A519" t="s">
        <v>2143</v>
      </c>
      <c r="B519" t="s">
        <v>793</v>
      </c>
      <c r="D519" t="s">
        <v>1777</v>
      </c>
      <c r="E519" t="s">
        <v>1574</v>
      </c>
      <c r="F519" t="s">
        <v>1619</v>
      </c>
      <c r="G519" t="s">
        <v>1469</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ht="15" hidden="1">
      <c r="A520" t="s">
        <v>2143</v>
      </c>
      <c r="B520" t="s">
        <v>793</v>
      </c>
      <c r="D520" t="s">
        <v>1801</v>
      </c>
      <c r="E520" t="s">
        <v>1584</v>
      </c>
      <c r="F520" t="s">
        <v>1619</v>
      </c>
      <c r="G520" t="s">
        <v>1676</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ht="15" hidden="1">
      <c r="A521" t="s">
        <v>2143</v>
      </c>
      <c r="B521" t="s">
        <v>793</v>
      </c>
      <c r="D521" t="s">
        <v>1779</v>
      </c>
      <c r="E521" t="s">
        <v>1678</v>
      </c>
      <c r="F521" t="s">
        <v>1619</v>
      </c>
      <c r="G521" t="s">
        <v>1677</v>
      </c>
      <c r="H521" t="s">
        <v>1524</v>
      </c>
      <c r="I521" t="s">
        <v>1683</v>
      </c>
      <c r="J521" t="s">
        <v>1687</v>
      </c>
      <c r="K521" t="s">
        <v>1619</v>
      </c>
      <c r="L521" t="s">
        <v>1619</v>
      </c>
      <c r="M521" t="s">
        <v>1619</v>
      </c>
      <c r="N521" t="s">
        <v>1600</v>
      </c>
      <c r="O521" t="s">
        <v>1600</v>
      </c>
      <c r="P521" t="s">
        <v>1473</v>
      </c>
      <c r="T521" t="s">
        <v>1127</v>
      </c>
      <c r="U521" t="s">
        <v>1127</v>
      </c>
      <c r="V521" t="s">
        <v>1127</v>
      </c>
      <c r="W521" t="s">
        <v>1127</v>
      </c>
      <c r="X521" t="s">
        <v>1128</v>
      </c>
      <c r="AB521" t="s">
        <v>1454</v>
      </c>
    </row>
    <row r="522" spans="1:28" ht="15" hidden="1">
      <c r="A522" t="s">
        <v>2143</v>
      </c>
      <c r="B522" t="s">
        <v>796</v>
      </c>
      <c r="D522" t="s">
        <v>1806</v>
      </c>
      <c r="E522" t="s">
        <v>1645</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ht="15" hidden="1">
      <c r="A523" t="s">
        <v>2143</v>
      </c>
      <c r="B523" t="s">
        <v>796</v>
      </c>
      <c r="D523" t="s">
        <v>1797</v>
      </c>
      <c r="E523" t="s">
        <v>1590</v>
      </c>
      <c r="F523" t="s">
        <v>1604</v>
      </c>
      <c r="G523" t="s">
        <v>1450</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ht="15" hidden="1">
      <c r="A524" t="s">
        <v>2143</v>
      </c>
      <c r="B524" t="s">
        <v>796</v>
      </c>
      <c r="D524" t="s">
        <v>1793</v>
      </c>
      <c r="E524" t="s">
        <v>1452</v>
      </c>
      <c r="F524" t="s">
        <v>1604</v>
      </c>
      <c r="G524" t="s">
        <v>1681</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ht="15" hidden="1">
      <c r="A525" t="s">
        <v>2143</v>
      </c>
      <c r="B525" t="s">
        <v>796</v>
      </c>
      <c r="D525" t="s">
        <v>1794</v>
      </c>
      <c r="E525" t="s">
        <v>1625</v>
      </c>
      <c r="F525" t="s">
        <v>1604</v>
      </c>
      <c r="G525" t="s">
        <v>1583</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ht="15" hidden="1">
      <c r="A526" t="s">
        <v>2143</v>
      </c>
      <c r="B526" t="s">
        <v>796</v>
      </c>
      <c r="D526" t="s">
        <v>1795</v>
      </c>
      <c r="E526" t="s">
        <v>1484</v>
      </c>
      <c r="F526" t="s">
        <v>1604</v>
      </c>
      <c r="G526" t="s">
        <v>1466</v>
      </c>
      <c r="H526" t="s">
        <v>1524</v>
      </c>
      <c r="I526" t="s">
        <v>1683</v>
      </c>
      <c r="J526" t="s">
        <v>1687</v>
      </c>
      <c r="K526" t="s">
        <v>1604</v>
      </c>
      <c r="L526" t="s">
        <v>1604</v>
      </c>
      <c r="M526" t="s">
        <v>1604</v>
      </c>
      <c r="N526" t="s">
        <v>1610</v>
      </c>
      <c r="O526" t="s">
        <v>1610</v>
      </c>
      <c r="P526" t="s">
        <v>1473</v>
      </c>
      <c r="T526" t="s">
        <v>1127</v>
      </c>
      <c r="U526" t="s">
        <v>1127</v>
      </c>
      <c r="V526" t="s">
        <v>1127</v>
      </c>
      <c r="W526" t="s">
        <v>1127</v>
      </c>
      <c r="X526" t="s">
        <v>1128</v>
      </c>
      <c r="AB526" t="s">
        <v>1454</v>
      </c>
    </row>
    <row r="527" spans="1:28" ht="15" hidden="1">
      <c r="A527" t="s">
        <v>2143</v>
      </c>
      <c r="B527" t="s">
        <v>796</v>
      </c>
      <c r="D527" t="s">
        <v>1788</v>
      </c>
      <c r="E527" t="s">
        <v>1533</v>
      </c>
      <c r="F527" t="s">
        <v>1604</v>
      </c>
      <c r="G527" t="s">
        <v>1580</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ht="15" hidden="1">
      <c r="A528" t="s">
        <v>2143</v>
      </c>
      <c r="B528" t="s">
        <v>796</v>
      </c>
      <c r="D528" t="s">
        <v>1789</v>
      </c>
      <c r="E528" t="s">
        <v>1638</v>
      </c>
      <c r="F528" t="s">
        <v>1604</v>
      </c>
      <c r="G528" t="s">
        <v>1717</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ht="15" hidden="1">
      <c r="A529" t="s">
        <v>2143</v>
      </c>
      <c r="B529" t="s">
        <v>796</v>
      </c>
      <c r="D529" t="s">
        <v>1777</v>
      </c>
      <c r="E529" t="s">
        <v>1574</v>
      </c>
      <c r="F529" t="s">
        <v>1604</v>
      </c>
      <c r="G529" t="s">
        <v>1469</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ht="15" hidden="1">
      <c r="A530" t="s">
        <v>2143</v>
      </c>
      <c r="B530" t="s">
        <v>796</v>
      </c>
      <c r="D530" t="s">
        <v>1801</v>
      </c>
      <c r="E530" t="s">
        <v>1584</v>
      </c>
      <c r="F530" t="s">
        <v>1604</v>
      </c>
      <c r="G530" t="s">
        <v>1676</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ht="15" hidden="1">
      <c r="A531" t="s">
        <v>2143</v>
      </c>
      <c r="B531" t="s">
        <v>796</v>
      </c>
      <c r="D531" t="s">
        <v>1779</v>
      </c>
      <c r="E531" t="s">
        <v>1678</v>
      </c>
      <c r="F531" t="s">
        <v>1604</v>
      </c>
      <c r="G531" t="s">
        <v>1677</v>
      </c>
      <c r="H531" t="s">
        <v>1524</v>
      </c>
      <c r="I531" t="s">
        <v>1683</v>
      </c>
      <c r="J531" t="s">
        <v>1687</v>
      </c>
      <c r="K531" t="s">
        <v>1604</v>
      </c>
      <c r="L531" t="s">
        <v>1604</v>
      </c>
      <c r="M531" t="s">
        <v>1604</v>
      </c>
      <c r="N531" t="s">
        <v>1600</v>
      </c>
      <c r="O531" t="s">
        <v>1600</v>
      </c>
      <c r="P531" t="s">
        <v>1473</v>
      </c>
      <c r="T531" t="s">
        <v>1127</v>
      </c>
      <c r="U531" t="s">
        <v>1127</v>
      </c>
      <c r="V531" t="s">
        <v>1127</v>
      </c>
      <c r="W531" t="s">
        <v>1127</v>
      </c>
      <c r="X531" t="s">
        <v>1128</v>
      </c>
      <c r="AB531" t="s">
        <v>1454</v>
      </c>
    </row>
    <row r="532" spans="1:28" ht="15" hidden="1">
      <c r="A532" t="s">
        <v>2143</v>
      </c>
      <c r="B532" t="s">
        <v>800</v>
      </c>
      <c r="D532" t="s">
        <v>1776</v>
      </c>
      <c r="E532" t="s">
        <v>1679</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ht="15" hidden="1">
      <c r="A533" t="s">
        <v>2143</v>
      </c>
      <c r="B533" t="s">
        <v>800</v>
      </c>
      <c r="D533" t="s">
        <v>1786</v>
      </c>
      <c r="E533" t="s">
        <v>1478</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ht="15" hidden="1">
      <c r="A534" t="s">
        <v>2143</v>
      </c>
      <c r="B534" t="s">
        <v>800</v>
      </c>
      <c r="D534" t="s">
        <v>1781</v>
      </c>
      <c r="E534" t="s">
        <v>1589</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ht="15" hidden="1">
      <c r="A535" t="s">
        <v>2143</v>
      </c>
      <c r="B535" t="s">
        <v>800</v>
      </c>
      <c r="D535" t="s">
        <v>1797</v>
      </c>
      <c r="E535" t="s">
        <v>1667</v>
      </c>
      <c r="F535" t="s">
        <v>1535</v>
      </c>
      <c r="G535" t="s">
        <v>1450</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ht="15" hidden="1">
      <c r="A536" t="s">
        <v>2143</v>
      </c>
      <c r="B536" t="s">
        <v>800</v>
      </c>
      <c r="D536" t="s">
        <v>1793</v>
      </c>
      <c r="E536" t="s">
        <v>1651</v>
      </c>
      <c r="F536" t="s">
        <v>1535</v>
      </c>
      <c r="G536" t="s">
        <v>1681</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ht="15" hidden="1">
      <c r="A537" t="s">
        <v>2143</v>
      </c>
      <c r="B537" t="s">
        <v>800</v>
      </c>
      <c r="D537" t="s">
        <v>1794</v>
      </c>
      <c r="E537" t="s">
        <v>1597</v>
      </c>
      <c r="F537" t="s">
        <v>1535</v>
      </c>
      <c r="G537" t="s">
        <v>1583</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ht="15" hidden="1">
      <c r="A538" t="s">
        <v>2143</v>
      </c>
      <c r="B538" t="s">
        <v>800</v>
      </c>
      <c r="D538" t="s">
        <v>1795</v>
      </c>
      <c r="E538" t="s">
        <v>1721</v>
      </c>
      <c r="F538" t="s">
        <v>1535</v>
      </c>
      <c r="G538" t="s">
        <v>1466</v>
      </c>
      <c r="H538" t="s">
        <v>1524</v>
      </c>
      <c r="I538" t="s">
        <v>1683</v>
      </c>
      <c r="J538" t="s">
        <v>1687</v>
      </c>
      <c r="K538" t="s">
        <v>1535</v>
      </c>
      <c r="L538" t="s">
        <v>1535</v>
      </c>
      <c r="M538" t="s">
        <v>1535</v>
      </c>
      <c r="N538" t="s">
        <v>1610</v>
      </c>
      <c r="O538" t="s">
        <v>1610</v>
      </c>
      <c r="P538" t="s">
        <v>1473</v>
      </c>
      <c r="T538" t="s">
        <v>1127</v>
      </c>
      <c r="U538" t="s">
        <v>1127</v>
      </c>
      <c r="V538" t="s">
        <v>1127</v>
      </c>
      <c r="W538" t="s">
        <v>1127</v>
      </c>
      <c r="X538" t="s">
        <v>1128</v>
      </c>
      <c r="AB538" t="s">
        <v>1454</v>
      </c>
    </row>
    <row r="539" spans="1:28" ht="15" hidden="1">
      <c r="A539" t="s">
        <v>2143</v>
      </c>
      <c r="B539" t="s">
        <v>800</v>
      </c>
      <c r="D539" t="s">
        <v>1788</v>
      </c>
      <c r="E539" t="s">
        <v>1492</v>
      </c>
      <c r="F539" t="s">
        <v>1535</v>
      </c>
      <c r="G539" t="s">
        <v>1580</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ht="15" hidden="1">
      <c r="A540" t="s">
        <v>2143</v>
      </c>
      <c r="B540" t="s">
        <v>800</v>
      </c>
      <c r="D540" t="s">
        <v>1789</v>
      </c>
      <c r="E540" t="s">
        <v>1631</v>
      </c>
      <c r="F540" t="s">
        <v>1535</v>
      </c>
      <c r="G540" t="s">
        <v>1717</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ht="15" hidden="1">
      <c r="A541" t="s">
        <v>2143</v>
      </c>
      <c r="B541" t="s">
        <v>800</v>
      </c>
      <c r="D541" t="s">
        <v>1777</v>
      </c>
      <c r="E541" t="s">
        <v>1659</v>
      </c>
      <c r="F541" t="s">
        <v>1535</v>
      </c>
      <c r="G541" t="s">
        <v>1469</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ht="15" hidden="1">
      <c r="A542" t="s">
        <v>2143</v>
      </c>
      <c r="B542" t="s">
        <v>800</v>
      </c>
      <c r="D542" t="s">
        <v>1801</v>
      </c>
      <c r="E542" t="s">
        <v>1615</v>
      </c>
      <c r="F542" t="s">
        <v>1535</v>
      </c>
      <c r="G542" t="s">
        <v>1676</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ht="15" hidden="1">
      <c r="A543" t="s">
        <v>2143</v>
      </c>
      <c r="B543" t="s">
        <v>800</v>
      </c>
      <c r="D543" t="s">
        <v>1779</v>
      </c>
      <c r="E543" t="s">
        <v>1497</v>
      </c>
      <c r="F543" t="s">
        <v>1535</v>
      </c>
      <c r="G543" t="s">
        <v>1677</v>
      </c>
      <c r="H543" t="s">
        <v>1524</v>
      </c>
      <c r="I543" t="s">
        <v>1683</v>
      </c>
      <c r="J543" t="s">
        <v>1687</v>
      </c>
      <c r="K543" t="s">
        <v>1535</v>
      </c>
      <c r="L543" t="s">
        <v>1535</v>
      </c>
      <c r="M543" t="s">
        <v>1535</v>
      </c>
      <c r="N543" t="s">
        <v>1600</v>
      </c>
      <c r="O543" t="s">
        <v>1600</v>
      </c>
      <c r="P543" t="s">
        <v>1473</v>
      </c>
      <c r="T543" t="s">
        <v>1127</v>
      </c>
      <c r="U543" t="s">
        <v>1127</v>
      </c>
      <c r="V543" t="s">
        <v>1127</v>
      </c>
      <c r="W543" t="s">
        <v>1127</v>
      </c>
      <c r="X543" t="s">
        <v>1128</v>
      </c>
      <c r="AB543" t="s">
        <v>1454</v>
      </c>
    </row>
    <row r="544" spans="1:28" ht="15" hidden="1">
      <c r="A544" t="s">
        <v>2143</v>
      </c>
      <c r="B544" t="s">
        <v>766</v>
      </c>
      <c r="D544" t="s">
        <v>1776</v>
      </c>
      <c r="E544" t="s">
        <v>1679</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ht="15" hidden="1">
      <c r="A545" t="s">
        <v>2143</v>
      </c>
      <c r="B545" t="s">
        <v>766</v>
      </c>
      <c r="D545" t="s">
        <v>1786</v>
      </c>
      <c r="E545" t="s">
        <v>1478</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ht="15" hidden="1">
      <c r="A546" t="s">
        <v>2143</v>
      </c>
      <c r="B546" t="s">
        <v>766</v>
      </c>
      <c r="D546" t="s">
        <v>1781</v>
      </c>
      <c r="E546" t="s">
        <v>1589</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ht="15" hidden="1">
      <c r="A547" t="s">
        <v>2143</v>
      </c>
      <c r="B547" t="s">
        <v>766</v>
      </c>
      <c r="D547" t="s">
        <v>1797</v>
      </c>
      <c r="E547" t="s">
        <v>1667</v>
      </c>
      <c r="F547" t="s">
        <v>1535</v>
      </c>
      <c r="G547" t="s">
        <v>1450</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ht="15" hidden="1">
      <c r="A548" t="s">
        <v>2143</v>
      </c>
      <c r="B548" t="s">
        <v>766</v>
      </c>
      <c r="D548" t="s">
        <v>1793</v>
      </c>
      <c r="E548" t="s">
        <v>1651</v>
      </c>
      <c r="F548" t="s">
        <v>1535</v>
      </c>
      <c r="G548" t="s">
        <v>1681</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ht="15" hidden="1">
      <c r="A549" t="s">
        <v>2143</v>
      </c>
      <c r="B549" t="s">
        <v>766</v>
      </c>
      <c r="D549" t="s">
        <v>1794</v>
      </c>
      <c r="E549" t="s">
        <v>1597</v>
      </c>
      <c r="F549" t="s">
        <v>1535</v>
      </c>
      <c r="G549" t="s">
        <v>1583</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ht="15" hidden="1">
      <c r="A550" t="s">
        <v>2143</v>
      </c>
      <c r="B550" t="s">
        <v>766</v>
      </c>
      <c r="D550" t="s">
        <v>1795</v>
      </c>
      <c r="E550" t="s">
        <v>1721</v>
      </c>
      <c r="F550" t="s">
        <v>1535</v>
      </c>
      <c r="G550" t="s">
        <v>1466</v>
      </c>
      <c r="H550" t="s">
        <v>1524</v>
      </c>
      <c r="I550" t="s">
        <v>1683</v>
      </c>
      <c r="J550" t="s">
        <v>1687</v>
      </c>
      <c r="K550" t="s">
        <v>1535</v>
      </c>
      <c r="L550" t="s">
        <v>1535</v>
      </c>
      <c r="M550" t="s">
        <v>1535</v>
      </c>
      <c r="N550" t="s">
        <v>1610</v>
      </c>
      <c r="O550" t="s">
        <v>1610</v>
      </c>
      <c r="P550" t="s">
        <v>1473</v>
      </c>
      <c r="T550" t="s">
        <v>1127</v>
      </c>
      <c r="U550" t="s">
        <v>1127</v>
      </c>
      <c r="V550" t="s">
        <v>1127</v>
      </c>
      <c r="W550" t="s">
        <v>1127</v>
      </c>
      <c r="X550" t="s">
        <v>1128</v>
      </c>
      <c r="AB550" t="s">
        <v>1454</v>
      </c>
    </row>
    <row r="551" spans="1:28" ht="15" hidden="1">
      <c r="A551" t="s">
        <v>2143</v>
      </c>
      <c r="B551" t="s">
        <v>766</v>
      </c>
      <c r="D551" t="s">
        <v>1788</v>
      </c>
      <c r="E551" t="s">
        <v>1492</v>
      </c>
      <c r="F551" t="s">
        <v>1535</v>
      </c>
      <c r="G551" t="s">
        <v>1580</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ht="15" hidden="1">
      <c r="A552" t="s">
        <v>2143</v>
      </c>
      <c r="B552" t="s">
        <v>766</v>
      </c>
      <c r="D552" t="s">
        <v>1789</v>
      </c>
      <c r="E552" t="s">
        <v>1631</v>
      </c>
      <c r="F552" t="s">
        <v>1535</v>
      </c>
      <c r="G552" t="s">
        <v>1717</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ht="15" hidden="1">
      <c r="A553" t="s">
        <v>2143</v>
      </c>
      <c r="B553" t="s">
        <v>766</v>
      </c>
      <c r="D553" t="s">
        <v>1777</v>
      </c>
      <c r="E553" t="s">
        <v>1659</v>
      </c>
      <c r="F553" t="s">
        <v>1535</v>
      </c>
      <c r="G553" t="s">
        <v>1469</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ht="15" hidden="1">
      <c r="A554" t="s">
        <v>2143</v>
      </c>
      <c r="B554" t="s">
        <v>766</v>
      </c>
      <c r="D554" t="s">
        <v>1801</v>
      </c>
      <c r="E554" t="s">
        <v>1615</v>
      </c>
      <c r="F554" t="s">
        <v>1535</v>
      </c>
      <c r="G554" t="s">
        <v>1676</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ht="15" hidden="1">
      <c r="A555" t="s">
        <v>2143</v>
      </c>
      <c r="B555" t="s">
        <v>766</v>
      </c>
      <c r="D555" t="s">
        <v>1779</v>
      </c>
      <c r="E555" t="s">
        <v>1497</v>
      </c>
      <c r="F555" t="s">
        <v>1535</v>
      </c>
      <c r="G555" t="s">
        <v>1677</v>
      </c>
      <c r="H555" t="s">
        <v>1524</v>
      </c>
      <c r="I555" t="s">
        <v>1683</v>
      </c>
      <c r="J555" t="s">
        <v>1687</v>
      </c>
      <c r="K555" t="s">
        <v>1535</v>
      </c>
      <c r="L555" t="s">
        <v>1535</v>
      </c>
      <c r="M555" t="s">
        <v>1535</v>
      </c>
      <c r="N555" t="s">
        <v>1600</v>
      </c>
      <c r="O555" t="s">
        <v>1600</v>
      </c>
      <c r="P555" t="s">
        <v>1473</v>
      </c>
      <c r="T555" t="s">
        <v>1127</v>
      </c>
      <c r="U555" t="s">
        <v>1127</v>
      </c>
      <c r="V555" t="s">
        <v>1127</v>
      </c>
      <c r="W555" t="s">
        <v>1127</v>
      </c>
      <c r="X555" t="s">
        <v>1128</v>
      </c>
      <c r="AB555" t="s">
        <v>1454</v>
      </c>
    </row>
    <row r="556" spans="1:28" ht="15" hidden="1">
      <c r="A556" t="s">
        <v>2143</v>
      </c>
      <c r="B556" t="s">
        <v>799</v>
      </c>
      <c r="D556" t="s">
        <v>1806</v>
      </c>
      <c r="E556" t="s">
        <v>1645</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ht="15" hidden="1">
      <c r="A557" t="s">
        <v>2143</v>
      </c>
      <c r="B557" t="s">
        <v>799</v>
      </c>
      <c r="D557" t="s">
        <v>1797</v>
      </c>
      <c r="E557" t="s">
        <v>1590</v>
      </c>
      <c r="F557" t="s">
        <v>1604</v>
      </c>
      <c r="G557" t="s">
        <v>1450</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ht="15" hidden="1">
      <c r="A558" t="s">
        <v>2143</v>
      </c>
      <c r="B558" t="s">
        <v>799</v>
      </c>
      <c r="D558" t="s">
        <v>1793</v>
      </c>
      <c r="E558" t="s">
        <v>1452</v>
      </c>
      <c r="F558" t="s">
        <v>1604</v>
      </c>
      <c r="G558" t="s">
        <v>1681</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ht="15" hidden="1">
      <c r="A559" t="s">
        <v>2143</v>
      </c>
      <c r="B559" t="s">
        <v>799</v>
      </c>
      <c r="D559" t="s">
        <v>1794</v>
      </c>
      <c r="E559" t="s">
        <v>1625</v>
      </c>
      <c r="F559" t="s">
        <v>1604</v>
      </c>
      <c r="G559" t="s">
        <v>1583</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ht="15" hidden="1">
      <c r="A560" t="s">
        <v>2143</v>
      </c>
      <c r="B560" t="s">
        <v>799</v>
      </c>
      <c r="D560" t="s">
        <v>1795</v>
      </c>
      <c r="E560" t="s">
        <v>1484</v>
      </c>
      <c r="F560" t="s">
        <v>1604</v>
      </c>
      <c r="G560" t="s">
        <v>1466</v>
      </c>
      <c r="H560" t="s">
        <v>1524</v>
      </c>
      <c r="I560" t="s">
        <v>1683</v>
      </c>
      <c r="J560" t="s">
        <v>1687</v>
      </c>
      <c r="K560" t="s">
        <v>1604</v>
      </c>
      <c r="L560" t="s">
        <v>1604</v>
      </c>
      <c r="M560" t="s">
        <v>1604</v>
      </c>
      <c r="N560" t="s">
        <v>1610</v>
      </c>
      <c r="O560" t="s">
        <v>1610</v>
      </c>
      <c r="P560" t="s">
        <v>1473</v>
      </c>
      <c r="T560" t="s">
        <v>1127</v>
      </c>
      <c r="U560" t="s">
        <v>1127</v>
      </c>
      <c r="V560" t="s">
        <v>1127</v>
      </c>
      <c r="W560" t="s">
        <v>1127</v>
      </c>
      <c r="X560" t="s">
        <v>1128</v>
      </c>
      <c r="AB560" t="s">
        <v>1454</v>
      </c>
    </row>
    <row r="561" spans="1:28" ht="15" hidden="1">
      <c r="A561" t="s">
        <v>2143</v>
      </c>
      <c r="B561" t="s">
        <v>799</v>
      </c>
      <c r="D561" t="s">
        <v>1788</v>
      </c>
      <c r="E561" t="s">
        <v>1533</v>
      </c>
      <c r="F561" t="s">
        <v>1604</v>
      </c>
      <c r="G561" t="s">
        <v>1580</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ht="15" hidden="1">
      <c r="A562" t="s">
        <v>2143</v>
      </c>
      <c r="B562" t="s">
        <v>799</v>
      </c>
      <c r="D562" t="s">
        <v>1789</v>
      </c>
      <c r="E562" t="s">
        <v>1638</v>
      </c>
      <c r="F562" t="s">
        <v>1604</v>
      </c>
      <c r="G562" t="s">
        <v>1717</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ht="15" hidden="1">
      <c r="A563" t="s">
        <v>2143</v>
      </c>
      <c r="B563" t="s">
        <v>799</v>
      </c>
      <c r="D563" t="s">
        <v>1777</v>
      </c>
      <c r="E563" t="s">
        <v>1574</v>
      </c>
      <c r="F563" t="s">
        <v>1604</v>
      </c>
      <c r="G563" t="s">
        <v>1469</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ht="15" hidden="1">
      <c r="A564" t="s">
        <v>2143</v>
      </c>
      <c r="B564" t="s">
        <v>799</v>
      </c>
      <c r="D564" t="s">
        <v>1801</v>
      </c>
      <c r="E564" t="s">
        <v>1584</v>
      </c>
      <c r="F564" t="s">
        <v>1604</v>
      </c>
      <c r="G564" t="s">
        <v>1618</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ht="15" hidden="1">
      <c r="A565" t="s">
        <v>2143</v>
      </c>
      <c r="B565" t="s">
        <v>799</v>
      </c>
      <c r="D565" t="s">
        <v>1779</v>
      </c>
      <c r="E565" t="s">
        <v>1678</v>
      </c>
      <c r="F565" t="s">
        <v>1604</v>
      </c>
      <c r="G565" t="s">
        <v>1677</v>
      </c>
      <c r="H565" t="s">
        <v>1524</v>
      </c>
      <c r="I565" t="s">
        <v>1683</v>
      </c>
      <c r="J565" t="s">
        <v>1687</v>
      </c>
      <c r="K565" t="s">
        <v>1604</v>
      </c>
      <c r="L565" t="s">
        <v>1604</v>
      </c>
      <c r="M565" t="s">
        <v>1604</v>
      </c>
      <c r="N565" t="s">
        <v>1600</v>
      </c>
      <c r="O565" t="s">
        <v>1600</v>
      </c>
      <c r="P565" t="s">
        <v>1473</v>
      </c>
      <c r="T565" t="s">
        <v>1127</v>
      </c>
      <c r="U565" t="s">
        <v>1127</v>
      </c>
      <c r="V565" t="s">
        <v>1127</v>
      </c>
      <c r="W565" t="s">
        <v>1127</v>
      </c>
      <c r="X565" t="s">
        <v>1128</v>
      </c>
      <c r="AB565" t="s">
        <v>1454</v>
      </c>
    </row>
    <row r="566" spans="1:28" ht="15" hidden="1">
      <c r="A566" t="s">
        <v>2143</v>
      </c>
      <c r="B566" t="s">
        <v>794</v>
      </c>
      <c r="D566" t="s">
        <v>1806</v>
      </c>
      <c r="E566" t="s">
        <v>1645</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ht="15" hidden="1">
      <c r="A567" t="s">
        <v>2143</v>
      </c>
      <c r="B567" t="s">
        <v>794</v>
      </c>
      <c r="D567" t="s">
        <v>1797</v>
      </c>
      <c r="E567" t="s">
        <v>1590</v>
      </c>
      <c r="F567" t="s">
        <v>1604</v>
      </c>
      <c r="G567" t="s">
        <v>1450</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ht="15" hidden="1">
      <c r="A568" t="s">
        <v>2143</v>
      </c>
      <c r="B568" t="s">
        <v>794</v>
      </c>
      <c r="D568" t="s">
        <v>1793</v>
      </c>
      <c r="E568" t="s">
        <v>1452</v>
      </c>
      <c r="F568" t="s">
        <v>1604</v>
      </c>
      <c r="G568" t="s">
        <v>1681</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ht="15" hidden="1">
      <c r="A569" t="s">
        <v>2143</v>
      </c>
      <c r="B569" t="s">
        <v>794</v>
      </c>
      <c r="D569" t="s">
        <v>1794</v>
      </c>
      <c r="E569" t="s">
        <v>1625</v>
      </c>
      <c r="F569" t="s">
        <v>1604</v>
      </c>
      <c r="G569" t="s">
        <v>1583</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ht="15" hidden="1">
      <c r="A570" t="s">
        <v>2143</v>
      </c>
      <c r="B570" t="s">
        <v>794</v>
      </c>
      <c r="D570" t="s">
        <v>1795</v>
      </c>
      <c r="E570" t="s">
        <v>1484</v>
      </c>
      <c r="F570" t="s">
        <v>1604</v>
      </c>
      <c r="G570" t="s">
        <v>1466</v>
      </c>
      <c r="H570" t="s">
        <v>1524</v>
      </c>
      <c r="I570" t="s">
        <v>1683</v>
      </c>
      <c r="J570" t="s">
        <v>1687</v>
      </c>
      <c r="K570" t="s">
        <v>1604</v>
      </c>
      <c r="L570" t="s">
        <v>1604</v>
      </c>
      <c r="M570" t="s">
        <v>1604</v>
      </c>
      <c r="N570" t="s">
        <v>1610</v>
      </c>
      <c r="O570" t="s">
        <v>1610</v>
      </c>
      <c r="P570" t="s">
        <v>1473</v>
      </c>
      <c r="T570" t="s">
        <v>1127</v>
      </c>
      <c r="U570" t="s">
        <v>1127</v>
      </c>
      <c r="V570" t="s">
        <v>1127</v>
      </c>
      <c r="W570" t="s">
        <v>1127</v>
      </c>
      <c r="X570" t="s">
        <v>1128</v>
      </c>
      <c r="AB570" t="s">
        <v>1454</v>
      </c>
    </row>
    <row r="571" spans="1:28" ht="15" hidden="1">
      <c r="A571" t="s">
        <v>2143</v>
      </c>
      <c r="B571" t="s">
        <v>794</v>
      </c>
      <c r="D571" t="s">
        <v>1788</v>
      </c>
      <c r="E571" t="s">
        <v>1533</v>
      </c>
      <c r="F571" t="s">
        <v>1604</v>
      </c>
      <c r="G571" t="s">
        <v>1580</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ht="15" hidden="1">
      <c r="A572" t="s">
        <v>2143</v>
      </c>
      <c r="B572" t="s">
        <v>794</v>
      </c>
      <c r="D572" t="s">
        <v>1789</v>
      </c>
      <c r="E572" t="s">
        <v>1638</v>
      </c>
      <c r="F572" t="s">
        <v>1604</v>
      </c>
      <c r="G572" t="s">
        <v>1717</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ht="15" hidden="1">
      <c r="A573" t="s">
        <v>2143</v>
      </c>
      <c r="B573" t="s">
        <v>794</v>
      </c>
      <c r="D573" t="s">
        <v>1777</v>
      </c>
      <c r="E573" t="s">
        <v>1574</v>
      </c>
      <c r="F573" t="s">
        <v>1604</v>
      </c>
      <c r="G573" t="s">
        <v>1469</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ht="15" hidden="1">
      <c r="A574" t="s">
        <v>2143</v>
      </c>
      <c r="B574" t="s">
        <v>794</v>
      </c>
      <c r="D574" t="s">
        <v>1801</v>
      </c>
      <c r="E574" t="s">
        <v>1584</v>
      </c>
      <c r="F574" t="s">
        <v>1604</v>
      </c>
      <c r="G574" t="s">
        <v>1676</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ht="15" hidden="1">
      <c r="A575" t="s">
        <v>2143</v>
      </c>
      <c r="B575" t="s">
        <v>794</v>
      </c>
      <c r="D575" t="s">
        <v>1779</v>
      </c>
      <c r="E575" t="s">
        <v>1678</v>
      </c>
      <c r="F575" t="s">
        <v>1604</v>
      </c>
      <c r="G575" t="s">
        <v>1677</v>
      </c>
      <c r="H575" t="s">
        <v>1524</v>
      </c>
      <c r="I575" t="s">
        <v>1683</v>
      </c>
      <c r="J575" t="s">
        <v>1687</v>
      </c>
      <c r="K575" t="s">
        <v>1604</v>
      </c>
      <c r="L575" t="s">
        <v>1604</v>
      </c>
      <c r="M575" t="s">
        <v>1604</v>
      </c>
      <c r="N575" t="s">
        <v>1600</v>
      </c>
      <c r="O575" t="s">
        <v>1600</v>
      </c>
      <c r="P575" t="s">
        <v>1473</v>
      </c>
      <c r="T575" t="s">
        <v>1127</v>
      </c>
      <c r="U575" t="s">
        <v>1127</v>
      </c>
      <c r="V575" t="s">
        <v>1127</v>
      </c>
      <c r="W575" t="s">
        <v>1127</v>
      </c>
      <c r="X575" t="s">
        <v>1128</v>
      </c>
      <c r="AB575" t="s">
        <v>1454</v>
      </c>
    </row>
    <row r="576" spans="1:28" ht="15" hidden="1">
      <c r="A576" t="s">
        <v>2143</v>
      </c>
      <c r="B576" t="s">
        <v>801</v>
      </c>
      <c r="D576" t="s">
        <v>1806</v>
      </c>
      <c r="E576" t="s">
        <v>1645</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ht="15" hidden="1">
      <c r="A577" t="s">
        <v>2143</v>
      </c>
      <c r="B577" t="s">
        <v>801</v>
      </c>
      <c r="D577" t="s">
        <v>1797</v>
      </c>
      <c r="E577" t="s">
        <v>1590</v>
      </c>
      <c r="F577" t="s">
        <v>1535</v>
      </c>
      <c r="G577" t="s">
        <v>1450</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ht="15" hidden="1">
      <c r="A578" t="s">
        <v>2143</v>
      </c>
      <c r="B578" t="s">
        <v>801</v>
      </c>
      <c r="D578" t="s">
        <v>1793</v>
      </c>
      <c r="E578" t="s">
        <v>1452</v>
      </c>
      <c r="F578" t="s">
        <v>1535</v>
      </c>
      <c r="G578" t="s">
        <v>1681</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ht="15" hidden="1">
      <c r="A579" t="s">
        <v>2143</v>
      </c>
      <c r="B579" t="s">
        <v>801</v>
      </c>
      <c r="D579" t="s">
        <v>1794</v>
      </c>
      <c r="E579" t="s">
        <v>1625</v>
      </c>
      <c r="F579" t="s">
        <v>1535</v>
      </c>
      <c r="G579" t="s">
        <v>1583</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ht="15" hidden="1">
      <c r="A580" t="s">
        <v>2143</v>
      </c>
      <c r="B580" t="s">
        <v>801</v>
      </c>
      <c r="D580" t="s">
        <v>1795</v>
      </c>
      <c r="E580" t="s">
        <v>1484</v>
      </c>
      <c r="F580" t="s">
        <v>1535</v>
      </c>
      <c r="G580" t="s">
        <v>1466</v>
      </c>
      <c r="H580" t="s">
        <v>1524</v>
      </c>
      <c r="I580" t="s">
        <v>1683</v>
      </c>
      <c r="J580" t="s">
        <v>1687</v>
      </c>
      <c r="K580" t="s">
        <v>1535</v>
      </c>
      <c r="L580" t="s">
        <v>1535</v>
      </c>
      <c r="M580" t="s">
        <v>1535</v>
      </c>
      <c r="N580" t="s">
        <v>1610</v>
      </c>
      <c r="O580" t="s">
        <v>1610</v>
      </c>
      <c r="P580" t="s">
        <v>1473</v>
      </c>
      <c r="T580" t="s">
        <v>1127</v>
      </c>
      <c r="U580" t="s">
        <v>1127</v>
      </c>
      <c r="V580" t="s">
        <v>1127</v>
      </c>
      <c r="W580" t="s">
        <v>1127</v>
      </c>
      <c r="X580" t="s">
        <v>1128</v>
      </c>
      <c r="AB580" t="s">
        <v>1454</v>
      </c>
    </row>
    <row r="581" spans="1:28" ht="15" hidden="1">
      <c r="A581" t="s">
        <v>2143</v>
      </c>
      <c r="B581" t="s">
        <v>801</v>
      </c>
      <c r="D581" t="s">
        <v>1788</v>
      </c>
      <c r="E581" t="s">
        <v>1533</v>
      </c>
      <c r="F581" t="s">
        <v>1535</v>
      </c>
      <c r="G581" t="s">
        <v>1580</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ht="15" hidden="1">
      <c r="A582" t="s">
        <v>2143</v>
      </c>
      <c r="B582" t="s">
        <v>801</v>
      </c>
      <c r="D582" t="s">
        <v>1789</v>
      </c>
      <c r="E582" t="s">
        <v>1638</v>
      </c>
      <c r="F582" t="s">
        <v>1535</v>
      </c>
      <c r="G582" t="s">
        <v>1717</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ht="15" hidden="1">
      <c r="A583" t="s">
        <v>2143</v>
      </c>
      <c r="B583" t="s">
        <v>801</v>
      </c>
      <c r="D583" t="s">
        <v>1777</v>
      </c>
      <c r="E583" t="s">
        <v>1574</v>
      </c>
      <c r="F583" t="s">
        <v>1535</v>
      </c>
      <c r="G583" t="s">
        <v>1469</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ht="15" hidden="1">
      <c r="A584" t="s">
        <v>2143</v>
      </c>
      <c r="B584" t="s">
        <v>801</v>
      </c>
      <c r="D584" t="s">
        <v>1801</v>
      </c>
      <c r="E584" t="s">
        <v>1584</v>
      </c>
      <c r="F584" t="s">
        <v>1535</v>
      </c>
      <c r="G584" t="s">
        <v>1676</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ht="15" hidden="1">
      <c r="A585" t="s">
        <v>2143</v>
      </c>
      <c r="B585" t="s">
        <v>801</v>
      </c>
      <c r="D585" t="s">
        <v>1779</v>
      </c>
      <c r="E585" t="s">
        <v>1678</v>
      </c>
      <c r="F585" t="s">
        <v>1535</v>
      </c>
      <c r="G585" t="s">
        <v>1677</v>
      </c>
      <c r="H585" t="s">
        <v>1524</v>
      </c>
      <c r="I585" t="s">
        <v>1683</v>
      </c>
      <c r="J585" t="s">
        <v>1687</v>
      </c>
      <c r="K585" t="s">
        <v>1535</v>
      </c>
      <c r="L585" t="s">
        <v>1535</v>
      </c>
      <c r="M585" t="s">
        <v>1535</v>
      </c>
      <c r="N585" t="s">
        <v>1600</v>
      </c>
      <c r="O585" t="s">
        <v>1600</v>
      </c>
      <c r="P585" t="s">
        <v>1473</v>
      </c>
      <c r="T585" t="s">
        <v>1127</v>
      </c>
      <c r="U585" t="s">
        <v>1127</v>
      </c>
      <c r="V585" t="s">
        <v>1127</v>
      </c>
      <c r="W585" t="s">
        <v>1127</v>
      </c>
      <c r="X585" t="s">
        <v>1128</v>
      </c>
      <c r="AB585" t="s">
        <v>1454</v>
      </c>
    </row>
    <row r="586" spans="1:28" ht="15" hidden="1">
      <c r="A586" t="s">
        <v>2143</v>
      </c>
      <c r="B586" t="s">
        <v>795</v>
      </c>
      <c r="D586" t="s">
        <v>1776</v>
      </c>
      <c r="E586" t="s">
        <v>1679</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ht="15" hidden="1">
      <c r="A587" t="s">
        <v>2143</v>
      </c>
      <c r="B587" t="s">
        <v>795</v>
      </c>
      <c r="D587" t="s">
        <v>1786</v>
      </c>
      <c r="E587" t="s">
        <v>1478</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ht="15" hidden="1">
      <c r="A588" t="s">
        <v>2143</v>
      </c>
      <c r="B588" t="s">
        <v>795</v>
      </c>
      <c r="D588" t="s">
        <v>1781</v>
      </c>
      <c r="E588" t="s">
        <v>1589</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ht="15" hidden="1">
      <c r="A589" t="s">
        <v>2143</v>
      </c>
      <c r="B589" t="s">
        <v>795</v>
      </c>
      <c r="D589" t="s">
        <v>1797</v>
      </c>
      <c r="E589" t="s">
        <v>1667</v>
      </c>
      <c r="F589" t="s">
        <v>1535</v>
      </c>
      <c r="G589" t="s">
        <v>1450</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ht="15" hidden="1">
      <c r="A590" t="s">
        <v>2143</v>
      </c>
      <c r="B590" t="s">
        <v>795</v>
      </c>
      <c r="D590" t="s">
        <v>1793</v>
      </c>
      <c r="E590" t="s">
        <v>1651</v>
      </c>
      <c r="F590" t="s">
        <v>1535</v>
      </c>
      <c r="G590" t="s">
        <v>1681</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ht="15" hidden="1">
      <c r="A591" t="s">
        <v>2143</v>
      </c>
      <c r="B591" t="s">
        <v>795</v>
      </c>
      <c r="D591" t="s">
        <v>1794</v>
      </c>
      <c r="E591" t="s">
        <v>1597</v>
      </c>
      <c r="F591" t="s">
        <v>1535</v>
      </c>
      <c r="G591" t="s">
        <v>1583</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ht="15" hidden="1">
      <c r="A592" t="s">
        <v>2143</v>
      </c>
      <c r="B592" t="s">
        <v>795</v>
      </c>
      <c r="D592" t="s">
        <v>1795</v>
      </c>
      <c r="E592" t="s">
        <v>1721</v>
      </c>
      <c r="F592" t="s">
        <v>1535</v>
      </c>
      <c r="G592" t="s">
        <v>1466</v>
      </c>
      <c r="H592" t="s">
        <v>1524</v>
      </c>
      <c r="I592" t="s">
        <v>1683</v>
      </c>
      <c r="J592" t="s">
        <v>1687</v>
      </c>
      <c r="K592" t="s">
        <v>1535</v>
      </c>
      <c r="L592" t="s">
        <v>1535</v>
      </c>
      <c r="M592" t="s">
        <v>1535</v>
      </c>
      <c r="N592" t="s">
        <v>1610</v>
      </c>
      <c r="O592" t="s">
        <v>1610</v>
      </c>
      <c r="P592" t="s">
        <v>1473</v>
      </c>
      <c r="T592" t="s">
        <v>1127</v>
      </c>
      <c r="U592" t="s">
        <v>1127</v>
      </c>
      <c r="V592" t="s">
        <v>1127</v>
      </c>
      <c r="W592" t="s">
        <v>1127</v>
      </c>
      <c r="X592" t="s">
        <v>1128</v>
      </c>
      <c r="AB592" t="s">
        <v>1454</v>
      </c>
    </row>
    <row r="593" spans="1:28" ht="15" hidden="1">
      <c r="A593" t="s">
        <v>2143</v>
      </c>
      <c r="B593" t="s">
        <v>795</v>
      </c>
      <c r="D593" t="s">
        <v>1788</v>
      </c>
      <c r="E593" t="s">
        <v>1492</v>
      </c>
      <c r="F593" t="s">
        <v>1535</v>
      </c>
      <c r="G593" t="s">
        <v>1580</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ht="15" hidden="1">
      <c r="A594" t="s">
        <v>2143</v>
      </c>
      <c r="B594" t="s">
        <v>795</v>
      </c>
      <c r="D594" t="s">
        <v>1789</v>
      </c>
      <c r="E594" t="s">
        <v>1631</v>
      </c>
      <c r="F594" t="s">
        <v>1535</v>
      </c>
      <c r="G594" t="s">
        <v>1717</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ht="15" hidden="1">
      <c r="A595" t="s">
        <v>2143</v>
      </c>
      <c r="B595" t="s">
        <v>795</v>
      </c>
      <c r="D595" t="s">
        <v>1777</v>
      </c>
      <c r="E595" t="s">
        <v>1659</v>
      </c>
      <c r="F595" t="s">
        <v>1535</v>
      </c>
      <c r="G595" t="s">
        <v>1469</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ht="15" hidden="1">
      <c r="A596" t="s">
        <v>2143</v>
      </c>
      <c r="B596" t="s">
        <v>795</v>
      </c>
      <c r="D596" t="s">
        <v>1801</v>
      </c>
      <c r="E596" t="s">
        <v>1615</v>
      </c>
      <c r="F596" t="s">
        <v>1535</v>
      </c>
      <c r="G596" t="s">
        <v>1676</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ht="15" hidden="1">
      <c r="A597" t="s">
        <v>2143</v>
      </c>
      <c r="B597" t="s">
        <v>795</v>
      </c>
      <c r="D597" t="s">
        <v>1779</v>
      </c>
      <c r="E597" t="s">
        <v>1497</v>
      </c>
      <c r="F597" t="s">
        <v>1535</v>
      </c>
      <c r="G597" t="s">
        <v>1677</v>
      </c>
      <c r="H597" t="s">
        <v>1524</v>
      </c>
      <c r="I597" t="s">
        <v>1683</v>
      </c>
      <c r="J597" t="s">
        <v>1687</v>
      </c>
      <c r="K597" t="s">
        <v>1535</v>
      </c>
      <c r="L597" t="s">
        <v>1535</v>
      </c>
      <c r="M597" t="s">
        <v>1535</v>
      </c>
      <c r="N597" t="s">
        <v>1600</v>
      </c>
      <c r="O597" t="s">
        <v>1600</v>
      </c>
      <c r="P597" t="s">
        <v>1473</v>
      </c>
      <c r="T597" t="s">
        <v>1127</v>
      </c>
      <c r="U597" t="s">
        <v>1127</v>
      </c>
      <c r="V597" t="s">
        <v>1127</v>
      </c>
      <c r="W597" t="s">
        <v>1127</v>
      </c>
      <c r="X597" t="s">
        <v>1128</v>
      </c>
      <c r="AB597" t="s">
        <v>1454</v>
      </c>
    </row>
    <row r="598" spans="1:28" ht="15" hidden="1">
      <c r="A598" t="s">
        <v>2143</v>
      </c>
      <c r="B598" t="s">
        <v>769</v>
      </c>
      <c r="D598" t="s">
        <v>1776</v>
      </c>
      <c r="E598" t="s">
        <v>1628</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ht="15" hidden="1">
      <c r="A599" t="s">
        <v>2143</v>
      </c>
      <c r="B599" t="s">
        <v>769</v>
      </c>
      <c r="D599" t="s">
        <v>1786</v>
      </c>
      <c r="E599" t="s">
        <v>1465</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ht="15" hidden="1">
      <c r="A600" t="s">
        <v>2143</v>
      </c>
      <c r="B600" t="s">
        <v>769</v>
      </c>
      <c r="D600" t="s">
        <v>1781</v>
      </c>
      <c r="E600" t="s">
        <v>1647</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ht="15" hidden="1">
      <c r="A601" t="s">
        <v>2143</v>
      </c>
      <c r="B601" t="s">
        <v>769</v>
      </c>
      <c r="D601" t="s">
        <v>1797</v>
      </c>
      <c r="E601" t="s">
        <v>1545</v>
      </c>
      <c r="F601" t="s">
        <v>1480</v>
      </c>
      <c r="G601" t="s">
        <v>1450</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ht="15" hidden="1">
      <c r="A602" t="s">
        <v>2143</v>
      </c>
      <c r="B602" t="s">
        <v>769</v>
      </c>
      <c r="D602" t="s">
        <v>1793</v>
      </c>
      <c r="E602" t="s">
        <v>1701</v>
      </c>
      <c r="F602" t="s">
        <v>1480</v>
      </c>
      <c r="G602" t="s">
        <v>1681</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ht="15" hidden="1">
      <c r="A603" t="s">
        <v>2143</v>
      </c>
      <c r="B603" t="s">
        <v>769</v>
      </c>
      <c r="D603" t="s">
        <v>1794</v>
      </c>
      <c r="E603" t="s">
        <v>1666</v>
      </c>
      <c r="F603" t="s">
        <v>1480</v>
      </c>
      <c r="G603" t="s">
        <v>1583</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ht="15" hidden="1">
      <c r="A604" t="s">
        <v>2143</v>
      </c>
      <c r="B604" t="s">
        <v>769</v>
      </c>
      <c r="D604" t="s">
        <v>1795</v>
      </c>
      <c r="E604" t="s">
        <v>1693</v>
      </c>
      <c r="F604" t="s">
        <v>1480</v>
      </c>
      <c r="G604" t="s">
        <v>1466</v>
      </c>
      <c r="H604" t="s">
        <v>1524</v>
      </c>
      <c r="I604" t="s">
        <v>1683</v>
      </c>
      <c r="J604" t="s">
        <v>1687</v>
      </c>
      <c r="K604" t="s">
        <v>1480</v>
      </c>
      <c r="L604" t="s">
        <v>1480</v>
      </c>
      <c r="M604" t="s">
        <v>1480</v>
      </c>
      <c r="N604" t="s">
        <v>1610</v>
      </c>
      <c r="O604" t="s">
        <v>1610</v>
      </c>
      <c r="P604" t="s">
        <v>1473</v>
      </c>
      <c r="T604" t="s">
        <v>1127</v>
      </c>
      <c r="U604" t="s">
        <v>1127</v>
      </c>
      <c r="V604" t="s">
        <v>1127</v>
      </c>
      <c r="W604" t="s">
        <v>1127</v>
      </c>
      <c r="X604" t="s">
        <v>1128</v>
      </c>
      <c r="AB604" t="s">
        <v>1454</v>
      </c>
    </row>
    <row r="605" spans="1:28" ht="15" hidden="1">
      <c r="A605" t="s">
        <v>2143</v>
      </c>
      <c r="B605" t="s">
        <v>769</v>
      </c>
      <c r="D605" t="s">
        <v>1788</v>
      </c>
      <c r="E605" t="s">
        <v>1489</v>
      </c>
      <c r="F605" t="s">
        <v>1480</v>
      </c>
      <c r="G605" t="s">
        <v>1580</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ht="15" hidden="1">
      <c r="A606" t="s">
        <v>2143</v>
      </c>
      <c r="B606" t="s">
        <v>769</v>
      </c>
      <c r="D606" t="s">
        <v>1789</v>
      </c>
      <c r="E606" t="s">
        <v>1566</v>
      </c>
      <c r="F606" t="s">
        <v>1480</v>
      </c>
      <c r="G606" t="s">
        <v>1717</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ht="15" hidden="1">
      <c r="A607" t="s">
        <v>2143</v>
      </c>
      <c r="B607" t="s">
        <v>769</v>
      </c>
      <c r="D607" t="s">
        <v>1777</v>
      </c>
      <c r="E607" t="s">
        <v>1675</v>
      </c>
      <c r="F607" t="s">
        <v>1480</v>
      </c>
      <c r="G607" t="s">
        <v>1469</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ht="15" hidden="1">
      <c r="A608" t="s">
        <v>2143</v>
      </c>
      <c r="B608" t="s">
        <v>769</v>
      </c>
      <c r="D608" t="s">
        <v>1801</v>
      </c>
      <c r="E608" t="s">
        <v>1547</v>
      </c>
      <c r="F608" t="s">
        <v>1480</v>
      </c>
      <c r="G608" t="s">
        <v>1676</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ht="15" hidden="1">
      <c r="A609" t="s">
        <v>2143</v>
      </c>
      <c r="B609" t="s">
        <v>769</v>
      </c>
      <c r="D609" t="s">
        <v>1779</v>
      </c>
      <c r="E609" t="s">
        <v>1612</v>
      </c>
      <c r="F609" t="s">
        <v>1480</v>
      </c>
      <c r="G609" t="s">
        <v>1677</v>
      </c>
      <c r="H609" t="s">
        <v>1524</v>
      </c>
      <c r="I609" t="s">
        <v>1683</v>
      </c>
      <c r="J609" t="s">
        <v>1687</v>
      </c>
      <c r="K609" t="s">
        <v>1480</v>
      </c>
      <c r="L609" t="s">
        <v>1480</v>
      </c>
      <c r="M609" t="s">
        <v>1480</v>
      </c>
      <c r="N609" t="s">
        <v>1600</v>
      </c>
      <c r="O609" t="s">
        <v>1600</v>
      </c>
      <c r="P609" t="s">
        <v>1473</v>
      </c>
      <c r="T609" t="s">
        <v>1127</v>
      </c>
      <c r="U609" t="s">
        <v>1127</v>
      </c>
      <c r="V609" t="s">
        <v>1127</v>
      </c>
      <c r="W609" t="s">
        <v>1127</v>
      </c>
      <c r="X609" t="s">
        <v>1128</v>
      </c>
      <c r="AB609" t="s">
        <v>1454</v>
      </c>
    </row>
    <row r="610" spans="1:28" ht="15" hidden="1">
      <c r="A610" t="s">
        <v>2143</v>
      </c>
      <c r="C610" t="s">
        <v>1724</v>
      </c>
      <c r="D610" t="s">
        <v>791</v>
      </c>
      <c r="E610" t="s">
        <v>1559</v>
      </c>
      <c r="F610" t="s">
        <v>1559</v>
      </c>
      <c r="G610" t="s">
        <v>1559</v>
      </c>
      <c r="H610" t="s">
        <v>1657</v>
      </c>
      <c r="I610" t="s">
        <v>1657</v>
      </c>
      <c r="J610" t="s">
        <v>1657</v>
      </c>
    </row>
    <row r="611" spans="1:28" ht="15" hidden="1">
      <c r="A611" t="s">
        <v>2143</v>
      </c>
      <c r="C611" t="s">
        <v>1724</v>
      </c>
      <c r="D611" t="s">
        <v>1793</v>
      </c>
      <c r="E611" t="s">
        <v>1559</v>
      </c>
      <c r="F611" t="s">
        <v>1559</v>
      </c>
      <c r="G611" t="s">
        <v>1559</v>
      </c>
      <c r="H611" t="s">
        <v>1502</v>
      </c>
      <c r="I611" t="s">
        <v>1502</v>
      </c>
      <c r="J611" t="s">
        <v>1502</v>
      </c>
    </row>
    <row r="612" spans="1:28" ht="15" hidden="1">
      <c r="A612" t="s">
        <v>2143</v>
      </c>
      <c r="C612" t="s">
        <v>1724</v>
      </c>
      <c r="D612" t="s">
        <v>1794</v>
      </c>
      <c r="E612" t="s">
        <v>1559</v>
      </c>
      <c r="F612" t="s">
        <v>1559</v>
      </c>
      <c r="G612" t="s">
        <v>1559</v>
      </c>
      <c r="H612" t="s">
        <v>1689</v>
      </c>
      <c r="I612" t="s">
        <v>1689</v>
      </c>
      <c r="J612" t="s">
        <v>1689</v>
      </c>
    </row>
    <row r="613" spans="1:28" ht="15" hidden="1">
      <c r="A613" t="s">
        <v>2143</v>
      </c>
      <c r="C613" t="s">
        <v>1724</v>
      </c>
      <c r="D613" t="s">
        <v>1795</v>
      </c>
      <c r="E613" t="s">
        <v>1559</v>
      </c>
      <c r="F613" t="s">
        <v>1559</v>
      </c>
      <c r="G613" t="s">
        <v>1559</v>
      </c>
      <c r="H613" t="s">
        <v>1629</v>
      </c>
      <c r="I613" t="s">
        <v>1629</v>
      </c>
      <c r="J613" t="s">
        <v>1629</v>
      </c>
    </row>
    <row r="614" spans="1:28" ht="15" hidden="1">
      <c r="A614" t="s">
        <v>2143</v>
      </c>
      <c r="C614" t="s">
        <v>1724</v>
      </c>
      <c r="D614" t="s">
        <v>1788</v>
      </c>
      <c r="E614" t="s">
        <v>1559</v>
      </c>
      <c r="F614" t="s">
        <v>1559</v>
      </c>
      <c r="G614" t="s">
        <v>1559</v>
      </c>
      <c r="H614" t="s">
        <v>1595</v>
      </c>
      <c r="I614" t="s">
        <v>1595</v>
      </c>
      <c r="J614" t="s">
        <v>1595</v>
      </c>
    </row>
    <row r="615" spans="1:28" ht="15" hidden="1">
      <c r="A615" t="s">
        <v>2143</v>
      </c>
      <c r="C615" t="s">
        <v>1724</v>
      </c>
      <c r="D615" t="s">
        <v>1789</v>
      </c>
      <c r="E615" t="s">
        <v>1559</v>
      </c>
      <c r="F615" t="s">
        <v>1559</v>
      </c>
      <c r="G615" t="s">
        <v>1559</v>
      </c>
      <c r="H615" t="s">
        <v>1498</v>
      </c>
      <c r="I615" t="s">
        <v>1498</v>
      </c>
      <c r="J615" t="s">
        <v>1498</v>
      </c>
    </row>
    <row r="616" spans="1:28" ht="15" hidden="1">
      <c r="A616" t="s">
        <v>2143</v>
      </c>
      <c r="C616" t="s">
        <v>1724</v>
      </c>
      <c r="D616" t="s">
        <v>1777</v>
      </c>
      <c r="E616" t="s">
        <v>1559</v>
      </c>
      <c r="F616" t="s">
        <v>1559</v>
      </c>
      <c r="G616" t="s">
        <v>1559</v>
      </c>
      <c r="H616" t="s">
        <v>1606</v>
      </c>
      <c r="I616" t="s">
        <v>1606</v>
      </c>
      <c r="J616" t="s">
        <v>1606</v>
      </c>
    </row>
    <row r="617" spans="1:28" ht="15" hidden="1">
      <c r="A617" t="s">
        <v>2143</v>
      </c>
      <c r="C617" t="s">
        <v>1724</v>
      </c>
      <c r="D617" t="s">
        <v>1801</v>
      </c>
      <c r="E617" t="s">
        <v>1559</v>
      </c>
      <c r="F617" t="s">
        <v>1559</v>
      </c>
      <c r="G617" t="s">
        <v>1559</v>
      </c>
      <c r="H617" t="s">
        <v>1516</v>
      </c>
      <c r="I617" t="s">
        <v>1516</v>
      </c>
      <c r="J617" t="s">
        <v>1516</v>
      </c>
    </row>
    <row r="618" spans="1:28" ht="15" hidden="1">
      <c r="A618" t="s">
        <v>2143</v>
      </c>
      <c r="C618" t="s">
        <v>1724</v>
      </c>
      <c r="D618" t="s">
        <v>1779</v>
      </c>
      <c r="E618" t="s">
        <v>1559</v>
      </c>
      <c r="F618" t="s">
        <v>1559</v>
      </c>
      <c r="G618" t="s">
        <v>1559</v>
      </c>
      <c r="H618" t="s">
        <v>1652</v>
      </c>
      <c r="I618" t="s">
        <v>1652</v>
      </c>
      <c r="J618" t="s">
        <v>1652</v>
      </c>
    </row>
    <row r="619" spans="1:28" s="39" customFormat="1" ht="15">
      <c r="A619" s="39" t="s">
        <v>2147</v>
      </c>
      <c r="B619" s="39" t="s">
        <v>797</v>
      </c>
      <c r="D619" s="39" t="s">
        <v>1775</v>
      </c>
      <c r="E619" s="39" t="s">
        <v>2336</v>
      </c>
      <c r="F619" s="39" t="s">
        <v>1535</v>
      </c>
      <c r="G619" s="39" t="s">
        <v>2303</v>
      </c>
      <c r="H619" s="39" t="s">
        <v>1524</v>
      </c>
      <c r="I619" s="39" t="s">
        <v>1683</v>
      </c>
      <c r="J619" s="39" t="s">
        <v>1687</v>
      </c>
      <c r="K619" s="39" t="s">
        <v>1535</v>
      </c>
      <c r="L619" s="39" t="s">
        <v>1535</v>
      </c>
      <c r="M619" s="39" t="s">
        <v>1535</v>
      </c>
      <c r="N619" s="39" t="s">
        <v>2221</v>
      </c>
      <c r="O619" s="39" t="s">
        <v>2221</v>
      </c>
      <c r="P619" s="39" t="s">
        <v>1473</v>
      </c>
      <c r="T619" s="39" t="s">
        <v>1127</v>
      </c>
      <c r="U619" s="39" t="s">
        <v>1127</v>
      </c>
      <c r="V619" s="39" t="s">
        <v>1127</v>
      </c>
      <c r="W619" s="39" t="s">
        <v>1127</v>
      </c>
      <c r="X619" s="39" t="s">
        <v>1128</v>
      </c>
      <c r="AB619" s="39" t="s">
        <v>1454</v>
      </c>
    </row>
    <row r="620" spans="1:28" s="39" customFormat="1" ht="15">
      <c r="A620" s="39" t="s">
        <v>2147</v>
      </c>
      <c r="B620" s="39" t="s">
        <v>797</v>
      </c>
      <c r="D620" s="39" t="s">
        <v>1782</v>
      </c>
      <c r="E620" s="39" t="s">
        <v>2336</v>
      </c>
      <c r="F620" s="39" t="s">
        <v>1535</v>
      </c>
      <c r="G620" s="39" t="s">
        <v>2304</v>
      </c>
      <c r="H620" s="39" t="s">
        <v>1524</v>
      </c>
      <c r="I620" s="39" t="s">
        <v>1683</v>
      </c>
      <c r="J620" s="39" t="s">
        <v>1687</v>
      </c>
      <c r="K620" s="39" t="s">
        <v>1535</v>
      </c>
      <c r="L620" s="39" t="s">
        <v>1535</v>
      </c>
      <c r="M620" s="39" t="s">
        <v>1535</v>
      </c>
      <c r="N620" s="39" t="s">
        <v>2222</v>
      </c>
      <c r="O620" s="39" t="s">
        <v>2222</v>
      </c>
      <c r="P620" s="39" t="s">
        <v>1473</v>
      </c>
      <c r="T620" s="39" t="s">
        <v>1127</v>
      </c>
      <c r="U620" s="39" t="s">
        <v>1127</v>
      </c>
      <c r="V620" s="39" t="s">
        <v>1127</v>
      </c>
      <c r="W620" s="39" t="s">
        <v>1127</v>
      </c>
      <c r="X620" s="39" t="s">
        <v>1128</v>
      </c>
      <c r="AB620" s="39" t="s">
        <v>1454</v>
      </c>
    </row>
    <row r="621" spans="1:28" s="39" customFormat="1" ht="15">
      <c r="A621" s="39" t="s">
        <v>2147</v>
      </c>
      <c r="B621" s="39" t="s">
        <v>797</v>
      </c>
      <c r="D621" s="39" t="s">
        <v>1810</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ht="15">
      <c r="A622" s="39" t="s">
        <v>2147</v>
      </c>
      <c r="B622" s="39" t="s">
        <v>797</v>
      </c>
      <c r="D622" s="39" t="s">
        <v>1797</v>
      </c>
      <c r="E622" s="39" t="s">
        <v>2337</v>
      </c>
      <c r="F622" s="39" t="s">
        <v>1535</v>
      </c>
      <c r="G622" s="39" t="s">
        <v>2304</v>
      </c>
      <c r="H622" s="39" t="s">
        <v>1524</v>
      </c>
      <c r="I622" s="39" t="s">
        <v>1683</v>
      </c>
      <c r="J622" s="39" t="s">
        <v>1687</v>
      </c>
      <c r="K622" s="39" t="s">
        <v>1535</v>
      </c>
      <c r="L622" s="39" t="s">
        <v>1535</v>
      </c>
      <c r="M622" s="39" t="s">
        <v>1535</v>
      </c>
      <c r="N622" s="39" t="s">
        <v>2226</v>
      </c>
      <c r="O622" s="39" t="s">
        <v>2226</v>
      </c>
      <c r="P622" s="39" t="s">
        <v>1473</v>
      </c>
      <c r="T622" s="39" t="s">
        <v>1127</v>
      </c>
      <c r="U622" s="39" t="s">
        <v>1127</v>
      </c>
      <c r="V622" s="39" t="s">
        <v>1127</v>
      </c>
      <c r="W622" s="39" t="s">
        <v>1127</v>
      </c>
      <c r="X622" s="39" t="s">
        <v>1128</v>
      </c>
      <c r="AB622" s="39" t="s">
        <v>1454</v>
      </c>
    </row>
    <row r="623" spans="1:28" s="39" customFormat="1" ht="15">
      <c r="A623" s="39" t="s">
        <v>2147</v>
      </c>
      <c r="B623" s="39" t="s">
        <v>797</v>
      </c>
      <c r="D623" s="39" t="s">
        <v>1784</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ht="15">
      <c r="A624" s="39" t="s">
        <v>2147</v>
      </c>
      <c r="B624" s="39" t="s">
        <v>797</v>
      </c>
      <c r="D624" s="39" t="s">
        <v>1787</v>
      </c>
      <c r="E624" s="39" t="s">
        <v>2338</v>
      </c>
      <c r="F624" s="39" t="s">
        <v>1535</v>
      </c>
      <c r="G624" s="39" t="s">
        <v>2304</v>
      </c>
      <c r="H624" s="39" t="s">
        <v>1524</v>
      </c>
      <c r="I624" s="39" t="s">
        <v>1683</v>
      </c>
      <c r="J624" s="39" t="s">
        <v>1687</v>
      </c>
      <c r="K624" s="39" t="s">
        <v>1535</v>
      </c>
      <c r="L624" s="39" t="s">
        <v>1535</v>
      </c>
      <c r="M624" s="39" t="s">
        <v>1535</v>
      </c>
      <c r="N624" s="39" t="s">
        <v>2219</v>
      </c>
      <c r="O624" s="39" t="s">
        <v>2219</v>
      </c>
      <c r="P624" s="39" t="s">
        <v>1473</v>
      </c>
      <c r="T624" s="39" t="s">
        <v>1127</v>
      </c>
      <c r="U624" s="39" t="s">
        <v>1127</v>
      </c>
      <c r="V624" s="39" t="s">
        <v>1127</v>
      </c>
      <c r="W624" s="39" t="s">
        <v>1127</v>
      </c>
      <c r="X624" s="39" t="s">
        <v>1128</v>
      </c>
      <c r="AB624" s="39" t="s">
        <v>1454</v>
      </c>
    </row>
    <row r="625" spans="1:28" s="39" customFormat="1" ht="15">
      <c r="A625" s="39" t="s">
        <v>2147</v>
      </c>
      <c r="B625" s="39" t="s">
        <v>797</v>
      </c>
      <c r="D625" s="39" t="s">
        <v>1801</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ht="15">
      <c r="A626" s="39" t="s">
        <v>2147</v>
      </c>
      <c r="B626" s="39" t="s">
        <v>797</v>
      </c>
      <c r="D626" s="39" t="s">
        <v>1779</v>
      </c>
      <c r="E626" s="39" t="s">
        <v>2338</v>
      </c>
      <c r="F626" s="39" t="s">
        <v>1535</v>
      </c>
      <c r="G626" s="39" t="s">
        <v>2304</v>
      </c>
      <c r="H626" s="39" t="s">
        <v>1524</v>
      </c>
      <c r="I626" s="39" t="s">
        <v>1683</v>
      </c>
      <c r="J626" s="39" t="s">
        <v>1687</v>
      </c>
      <c r="K626" s="39" t="s">
        <v>1535</v>
      </c>
      <c r="L626" s="39" t="s">
        <v>1535</v>
      </c>
      <c r="M626" s="39" t="s">
        <v>1535</v>
      </c>
      <c r="N626" s="39" t="s">
        <v>2234</v>
      </c>
      <c r="O626" s="39" t="s">
        <v>2234</v>
      </c>
      <c r="P626" s="39" t="s">
        <v>1473</v>
      </c>
      <c r="T626" s="39" t="s">
        <v>1127</v>
      </c>
      <c r="U626" s="39" t="s">
        <v>1127</v>
      </c>
      <c r="V626" s="39" t="s">
        <v>1127</v>
      </c>
      <c r="W626" s="39" t="s">
        <v>1127</v>
      </c>
      <c r="X626" s="39" t="s">
        <v>1128</v>
      </c>
      <c r="AB626" s="39" t="s">
        <v>1454</v>
      </c>
    </row>
    <row r="627" spans="1:28" s="39" customFormat="1" ht="15">
      <c r="A627" s="39" t="s">
        <v>2147</v>
      </c>
      <c r="B627" s="39" t="s">
        <v>767</v>
      </c>
      <c r="D627" s="39" t="s">
        <v>1775</v>
      </c>
      <c r="E627" s="39" t="s">
        <v>2315</v>
      </c>
      <c r="F627" s="39" t="s">
        <v>1535</v>
      </c>
      <c r="G627" s="39" t="s">
        <v>2303</v>
      </c>
      <c r="H627" s="39" t="s">
        <v>1524</v>
      </c>
      <c r="I627" s="39" t="s">
        <v>1683</v>
      </c>
      <c r="J627" s="39" t="s">
        <v>1687</v>
      </c>
      <c r="K627" s="39" t="s">
        <v>1535</v>
      </c>
      <c r="L627" s="39" t="s">
        <v>1535</v>
      </c>
      <c r="M627" s="39" t="s">
        <v>1535</v>
      </c>
      <c r="N627" s="39" t="s">
        <v>2221</v>
      </c>
      <c r="O627" s="39" t="s">
        <v>2221</v>
      </c>
      <c r="P627" s="39" t="s">
        <v>1473</v>
      </c>
      <c r="T627" s="39" t="s">
        <v>1127</v>
      </c>
      <c r="U627" s="39" t="s">
        <v>1127</v>
      </c>
      <c r="V627" s="39" t="s">
        <v>1127</v>
      </c>
      <c r="W627" s="39" t="s">
        <v>1127</v>
      </c>
      <c r="X627" s="39" t="s">
        <v>1128</v>
      </c>
      <c r="AB627" s="39" t="s">
        <v>1454</v>
      </c>
    </row>
    <row r="628" spans="1:28" s="39" customFormat="1" ht="15">
      <c r="A628" s="39" t="s">
        <v>2147</v>
      </c>
      <c r="B628" s="39" t="s">
        <v>767</v>
      </c>
      <c r="D628" s="39" t="s">
        <v>1782</v>
      </c>
      <c r="E628" s="39" t="s">
        <v>2316</v>
      </c>
      <c r="F628" s="39" t="s">
        <v>1535</v>
      </c>
      <c r="G628" s="39" t="s">
        <v>2304</v>
      </c>
      <c r="H628" s="39" t="s">
        <v>1524</v>
      </c>
      <c r="I628" s="39" t="s">
        <v>1683</v>
      </c>
      <c r="J628" s="39" t="s">
        <v>1687</v>
      </c>
      <c r="K628" s="39" t="s">
        <v>1535</v>
      </c>
      <c r="L628" s="39" t="s">
        <v>1535</v>
      </c>
      <c r="M628" s="39" t="s">
        <v>1535</v>
      </c>
      <c r="N628" s="39" t="s">
        <v>2222</v>
      </c>
      <c r="O628" s="39" t="s">
        <v>2222</v>
      </c>
      <c r="P628" s="39" t="s">
        <v>1473</v>
      </c>
      <c r="T628" s="39" t="s">
        <v>1127</v>
      </c>
      <c r="U628" s="39" t="s">
        <v>1127</v>
      </c>
      <c r="V628" s="39" t="s">
        <v>1127</v>
      </c>
      <c r="W628" s="39" t="s">
        <v>1127</v>
      </c>
      <c r="X628" s="39" t="s">
        <v>1128</v>
      </c>
      <c r="AB628" s="39" t="s">
        <v>1454</v>
      </c>
    </row>
    <row r="629" spans="1:28" s="39" customFormat="1" ht="15">
      <c r="A629" s="39" t="s">
        <v>2147</v>
      </c>
      <c r="B629" s="39" t="s">
        <v>767</v>
      </c>
      <c r="D629" s="39" t="s">
        <v>1810</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ht="15">
      <c r="A630" s="39" t="s">
        <v>2147</v>
      </c>
      <c r="B630" s="39" t="s">
        <v>767</v>
      </c>
      <c r="D630" s="39" t="s">
        <v>1797</v>
      </c>
      <c r="E630" s="39" t="s">
        <v>2317</v>
      </c>
      <c r="F630" s="39" t="s">
        <v>1535</v>
      </c>
      <c r="G630" s="39" t="s">
        <v>2304</v>
      </c>
      <c r="H630" s="39" t="s">
        <v>1524</v>
      </c>
      <c r="I630" s="39" t="s">
        <v>1683</v>
      </c>
      <c r="J630" s="39" t="s">
        <v>1687</v>
      </c>
      <c r="K630" s="39" t="s">
        <v>1535</v>
      </c>
      <c r="L630" s="39" t="s">
        <v>1535</v>
      </c>
      <c r="M630" s="39" t="s">
        <v>1535</v>
      </c>
      <c r="N630" s="39" t="s">
        <v>2226</v>
      </c>
      <c r="O630" s="39" t="s">
        <v>2226</v>
      </c>
      <c r="P630" s="39" t="s">
        <v>1473</v>
      </c>
      <c r="T630" s="39" t="s">
        <v>1127</v>
      </c>
      <c r="U630" s="39" t="s">
        <v>1127</v>
      </c>
      <c r="V630" s="39" t="s">
        <v>1127</v>
      </c>
      <c r="W630" s="39" t="s">
        <v>1127</v>
      </c>
      <c r="X630" s="39" t="s">
        <v>1128</v>
      </c>
      <c r="AB630" s="39" t="s">
        <v>1454</v>
      </c>
    </row>
    <row r="631" spans="1:28" s="39" customFormat="1" ht="15">
      <c r="A631" s="39" t="s">
        <v>2147</v>
      </c>
      <c r="B631" s="39" t="s">
        <v>767</v>
      </c>
      <c r="D631" s="39" t="s">
        <v>1784</v>
      </c>
      <c r="E631" s="39" t="s">
        <v>2318</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ht="15">
      <c r="A632" s="39" t="s">
        <v>2147</v>
      </c>
      <c r="B632" s="39" t="s">
        <v>767</v>
      </c>
      <c r="D632" s="39" t="s">
        <v>1785</v>
      </c>
      <c r="E632" s="39" t="s">
        <v>2197</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ht="15">
      <c r="A633" s="39" t="s">
        <v>2147</v>
      </c>
      <c r="B633" s="39" t="s">
        <v>767</v>
      </c>
      <c r="D633" s="39" t="s">
        <v>1777</v>
      </c>
      <c r="E633" s="39" t="s">
        <v>2198</v>
      </c>
      <c r="F633" s="39" t="s">
        <v>1535</v>
      </c>
      <c r="G633" s="39" t="s">
        <v>2304</v>
      </c>
      <c r="H633" s="39" t="s">
        <v>1524</v>
      </c>
      <c r="I633" s="39" t="s">
        <v>1683</v>
      </c>
      <c r="J633" s="39" t="s">
        <v>1687</v>
      </c>
      <c r="K633" s="39" t="s">
        <v>1535</v>
      </c>
      <c r="L633" s="39" t="s">
        <v>1535</v>
      </c>
      <c r="M633" s="39" t="s">
        <v>1535</v>
      </c>
      <c r="N633" s="39" t="s">
        <v>2219</v>
      </c>
      <c r="O633" s="39" t="s">
        <v>2219</v>
      </c>
      <c r="P633" s="39" t="s">
        <v>1473</v>
      </c>
      <c r="T633" s="39" t="s">
        <v>1127</v>
      </c>
      <c r="U633" s="39" t="s">
        <v>1127</v>
      </c>
      <c r="V633" s="39" t="s">
        <v>1127</v>
      </c>
      <c r="W633" s="39" t="s">
        <v>1127</v>
      </c>
      <c r="X633" s="39" t="s">
        <v>1128</v>
      </c>
      <c r="AB633" s="39" t="s">
        <v>1454</v>
      </c>
    </row>
    <row r="634" spans="1:28" s="39" customFormat="1" ht="15">
      <c r="A634" s="39" t="s">
        <v>2147</v>
      </c>
      <c r="B634" s="39" t="s">
        <v>767</v>
      </c>
      <c r="D634" s="39" t="s">
        <v>1801</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ht="15">
      <c r="A635" s="39" t="s">
        <v>2147</v>
      </c>
      <c r="B635" s="39" t="s">
        <v>767</v>
      </c>
      <c r="D635" s="39" t="s">
        <v>1779</v>
      </c>
      <c r="E635" s="39" t="s">
        <v>2319</v>
      </c>
      <c r="F635" s="39" t="s">
        <v>1535</v>
      </c>
      <c r="G635" s="39" t="s">
        <v>2304</v>
      </c>
      <c r="H635" s="39" t="s">
        <v>1524</v>
      </c>
      <c r="I635" s="39" t="s">
        <v>1683</v>
      </c>
      <c r="J635" s="39" t="s">
        <v>1687</v>
      </c>
      <c r="K635" s="39" t="s">
        <v>1535</v>
      </c>
      <c r="L635" s="39" t="s">
        <v>1535</v>
      </c>
      <c r="M635" s="39" t="s">
        <v>1535</v>
      </c>
      <c r="N635" s="39" t="s">
        <v>2234</v>
      </c>
      <c r="O635" s="39" t="s">
        <v>2234</v>
      </c>
      <c r="P635" s="39" t="s">
        <v>1473</v>
      </c>
      <c r="T635" s="39" t="s">
        <v>1127</v>
      </c>
      <c r="U635" s="39" t="s">
        <v>1127</v>
      </c>
      <c r="V635" s="39" t="s">
        <v>1127</v>
      </c>
      <c r="W635" s="39" t="s">
        <v>1127</v>
      </c>
      <c r="X635" s="39" t="s">
        <v>1128</v>
      </c>
      <c r="AB635" s="39" t="s">
        <v>1454</v>
      </c>
    </row>
    <row r="636" spans="1:28" s="39" customFormat="1" ht="15">
      <c r="A636" s="39" t="s">
        <v>2147</v>
      </c>
      <c r="B636" s="39" t="s">
        <v>798</v>
      </c>
      <c r="D636" s="39" t="s">
        <v>1775</v>
      </c>
      <c r="E636" s="39" t="s">
        <v>2320</v>
      </c>
      <c r="F636" s="39" t="s">
        <v>1604</v>
      </c>
      <c r="G636" s="39" t="s">
        <v>2303</v>
      </c>
      <c r="H636" s="39" t="s">
        <v>1524</v>
      </c>
      <c r="I636" s="39" t="s">
        <v>1683</v>
      </c>
      <c r="J636" s="39" t="s">
        <v>1687</v>
      </c>
      <c r="K636" s="39" t="s">
        <v>1604</v>
      </c>
      <c r="L636" s="39" t="s">
        <v>1604</v>
      </c>
      <c r="M636" s="39" t="s">
        <v>1604</v>
      </c>
      <c r="N636" s="39" t="s">
        <v>2221</v>
      </c>
      <c r="O636" s="39" t="s">
        <v>2221</v>
      </c>
      <c r="P636" s="39" t="s">
        <v>1473</v>
      </c>
      <c r="T636" s="39" t="s">
        <v>1127</v>
      </c>
      <c r="U636" s="39" t="s">
        <v>1127</v>
      </c>
      <c r="V636" s="39" t="s">
        <v>1127</v>
      </c>
      <c r="W636" s="39" t="s">
        <v>1127</v>
      </c>
      <c r="X636" s="39" t="s">
        <v>1128</v>
      </c>
      <c r="AB636" s="39" t="s">
        <v>1454</v>
      </c>
    </row>
    <row r="637" spans="1:28" s="39" customFormat="1" ht="15">
      <c r="A637" s="39" t="s">
        <v>2147</v>
      </c>
      <c r="B637" s="39" t="s">
        <v>798</v>
      </c>
      <c r="D637" s="39" t="s">
        <v>1782</v>
      </c>
      <c r="E637" s="39" t="s">
        <v>2321</v>
      </c>
      <c r="F637" s="39" t="s">
        <v>1604</v>
      </c>
      <c r="G637" s="39" t="s">
        <v>2304</v>
      </c>
      <c r="H637" s="39" t="s">
        <v>1524</v>
      </c>
      <c r="I637" s="39" t="s">
        <v>1683</v>
      </c>
      <c r="J637" s="39" t="s">
        <v>1687</v>
      </c>
      <c r="K637" s="39" t="s">
        <v>1604</v>
      </c>
      <c r="L637" s="39" t="s">
        <v>1604</v>
      </c>
      <c r="M637" s="39" t="s">
        <v>1604</v>
      </c>
      <c r="N637" s="39" t="s">
        <v>2222</v>
      </c>
      <c r="O637" s="39" t="s">
        <v>2222</v>
      </c>
      <c r="P637" s="39" t="s">
        <v>1473</v>
      </c>
      <c r="T637" s="39" t="s">
        <v>1127</v>
      </c>
      <c r="U637" s="39" t="s">
        <v>1127</v>
      </c>
      <c r="V637" s="39" t="s">
        <v>1127</v>
      </c>
      <c r="W637" s="39" t="s">
        <v>1127</v>
      </c>
      <c r="X637" s="39" t="s">
        <v>1128</v>
      </c>
      <c r="AB637" s="39" t="s">
        <v>1454</v>
      </c>
    </row>
    <row r="638" spans="1:28" s="39" customFormat="1" ht="15">
      <c r="A638" s="39" t="s">
        <v>2147</v>
      </c>
      <c r="B638" s="39" t="s">
        <v>798</v>
      </c>
      <c r="D638" s="39" t="s">
        <v>1775</v>
      </c>
      <c r="E638" s="39" t="s">
        <v>2315</v>
      </c>
      <c r="F638" s="39" t="s">
        <v>1604</v>
      </c>
      <c r="G638" s="39" t="s">
        <v>2303</v>
      </c>
      <c r="H638" s="39" t="s">
        <v>1524</v>
      </c>
      <c r="I638" s="39" t="s">
        <v>1683</v>
      </c>
      <c r="J638" s="39" t="s">
        <v>1687</v>
      </c>
      <c r="K638" s="39" t="s">
        <v>1604</v>
      </c>
      <c r="L638" s="39" t="s">
        <v>1604</v>
      </c>
      <c r="M638" s="39" t="s">
        <v>1604</v>
      </c>
      <c r="N638" s="39" t="s">
        <v>2221</v>
      </c>
      <c r="O638" s="39" t="s">
        <v>2221</v>
      </c>
      <c r="P638" s="39" t="s">
        <v>1473</v>
      </c>
      <c r="T638" s="39" t="s">
        <v>1127</v>
      </c>
      <c r="U638" s="39" t="s">
        <v>1127</v>
      </c>
      <c r="V638" s="39" t="s">
        <v>1127</v>
      </c>
      <c r="W638" s="39" t="s">
        <v>1127</v>
      </c>
      <c r="X638" s="39" t="s">
        <v>1128</v>
      </c>
      <c r="AB638" s="39" t="s">
        <v>1454</v>
      </c>
    </row>
    <row r="639" spans="1:28" s="39" customFormat="1" ht="15">
      <c r="A639" s="39" t="s">
        <v>2147</v>
      </c>
      <c r="B639" s="39" t="s">
        <v>798</v>
      </c>
      <c r="D639" s="39" t="s">
        <v>1782</v>
      </c>
      <c r="E639" s="39" t="s">
        <v>2316</v>
      </c>
      <c r="F639" s="39" t="s">
        <v>1604</v>
      </c>
      <c r="G639" s="39" t="s">
        <v>2304</v>
      </c>
      <c r="H639" s="39" t="s">
        <v>1524</v>
      </c>
      <c r="I639" s="39" t="s">
        <v>1683</v>
      </c>
      <c r="J639" s="39" t="s">
        <v>1687</v>
      </c>
      <c r="K639" s="39" t="s">
        <v>1604</v>
      </c>
      <c r="L639" s="39" t="s">
        <v>1604</v>
      </c>
      <c r="M639" s="39" t="s">
        <v>1604</v>
      </c>
      <c r="N639" s="39" t="s">
        <v>2222</v>
      </c>
      <c r="O639" s="39" t="s">
        <v>2222</v>
      </c>
      <c r="P639" s="39" t="s">
        <v>1473</v>
      </c>
      <c r="T639" s="39" t="s">
        <v>1127</v>
      </c>
      <c r="U639" s="39" t="s">
        <v>1127</v>
      </c>
      <c r="V639" s="39" t="s">
        <v>1127</v>
      </c>
      <c r="W639" s="39" t="s">
        <v>1127</v>
      </c>
      <c r="X639" s="39" t="s">
        <v>1128</v>
      </c>
      <c r="AB639" s="39" t="s">
        <v>1454</v>
      </c>
    </row>
    <row r="640" spans="1:28" s="39" customFormat="1" ht="15">
      <c r="A640" s="39" t="s">
        <v>2147</v>
      </c>
      <c r="B640" s="39" t="s">
        <v>798</v>
      </c>
      <c r="D640" s="39" t="s">
        <v>1810</v>
      </c>
      <c r="E640" s="39" t="s">
        <v>2317</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ht="15">
      <c r="A641" s="39" t="s">
        <v>2147</v>
      </c>
      <c r="B641" s="39" t="s">
        <v>798</v>
      </c>
      <c r="D641" s="39" t="s">
        <v>1810</v>
      </c>
      <c r="E641" s="39" t="s">
        <v>2199</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ht="15">
      <c r="A642" s="39" t="s">
        <v>2147</v>
      </c>
      <c r="B642" s="39" t="s">
        <v>798</v>
      </c>
      <c r="D642" s="39" t="s">
        <v>1797</v>
      </c>
      <c r="E642" s="39" t="s">
        <v>2317</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ht="15">
      <c r="A643" s="39" t="s">
        <v>2147</v>
      </c>
      <c r="B643" s="39" t="s">
        <v>798</v>
      </c>
      <c r="D643" s="39" t="s">
        <v>1797</v>
      </c>
      <c r="E643" s="39" t="s">
        <v>2199</v>
      </c>
      <c r="F643" s="39" t="s">
        <v>1604</v>
      </c>
      <c r="G643" s="39" t="s">
        <v>2304</v>
      </c>
      <c r="H643" s="39" t="s">
        <v>1524</v>
      </c>
      <c r="I643" s="39" t="s">
        <v>1683</v>
      </c>
      <c r="J643" s="39" t="s">
        <v>1687</v>
      </c>
      <c r="K643" s="39" t="s">
        <v>1604</v>
      </c>
      <c r="L643" s="39" t="s">
        <v>1604</v>
      </c>
      <c r="M643" s="39" t="s">
        <v>1604</v>
      </c>
      <c r="N643" s="39" t="s">
        <v>2226</v>
      </c>
      <c r="O643" s="39" t="s">
        <v>2226</v>
      </c>
      <c r="P643" s="39" t="s">
        <v>1473</v>
      </c>
      <c r="T643" s="39" t="s">
        <v>1127</v>
      </c>
      <c r="U643" s="39" t="s">
        <v>1127</v>
      </c>
      <c r="V643" s="39" t="s">
        <v>1127</v>
      </c>
      <c r="W643" s="39" t="s">
        <v>1127</v>
      </c>
      <c r="X643" s="39" t="s">
        <v>1128</v>
      </c>
      <c r="AB643" s="39" t="s">
        <v>1454</v>
      </c>
    </row>
    <row r="644" spans="1:28" s="39" customFormat="1" ht="15">
      <c r="A644" s="39" t="s">
        <v>2147</v>
      </c>
      <c r="B644" s="39" t="s">
        <v>798</v>
      </c>
      <c r="D644" s="39" t="s">
        <v>1784</v>
      </c>
      <c r="E644" s="39" t="s">
        <v>2318</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ht="15">
      <c r="A645" s="39" t="s">
        <v>2147</v>
      </c>
      <c r="B645" s="39" t="s">
        <v>798</v>
      </c>
      <c r="D645" s="39" t="s">
        <v>1784</v>
      </c>
      <c r="E645" s="39" t="s">
        <v>2200</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ht="15">
      <c r="A646" s="39" t="s">
        <v>2147</v>
      </c>
      <c r="B646" s="39" t="s">
        <v>798</v>
      </c>
      <c r="D646" s="39" t="s">
        <v>1785</v>
      </c>
      <c r="E646" s="39" t="s">
        <v>2197</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ht="15">
      <c r="A647" s="39" t="s">
        <v>2147</v>
      </c>
      <c r="B647" s="39" t="s">
        <v>798</v>
      </c>
      <c r="D647" s="39" t="s">
        <v>1785</v>
      </c>
      <c r="E647" s="39" t="s">
        <v>2322</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ht="15">
      <c r="A648" s="39" t="s">
        <v>2147</v>
      </c>
      <c r="B648" s="39" t="s">
        <v>798</v>
      </c>
      <c r="D648" s="39" t="s">
        <v>1777</v>
      </c>
      <c r="E648" s="39" t="s">
        <v>2323</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ht="15">
      <c r="A649" s="39" t="s">
        <v>2147</v>
      </c>
      <c r="B649" s="39" t="s">
        <v>798</v>
      </c>
      <c r="D649" s="39" t="s">
        <v>1777</v>
      </c>
      <c r="E649" s="39" t="s">
        <v>2198</v>
      </c>
      <c r="F649" s="39" t="s">
        <v>1604</v>
      </c>
      <c r="G649" s="39" t="s">
        <v>2304</v>
      </c>
      <c r="H649" s="39" t="s">
        <v>1524</v>
      </c>
      <c r="I649" s="39" t="s">
        <v>1683</v>
      </c>
      <c r="J649" s="39" t="s">
        <v>1687</v>
      </c>
      <c r="K649" s="39" t="s">
        <v>1604</v>
      </c>
      <c r="L649" s="39" t="s">
        <v>1604</v>
      </c>
      <c r="M649" s="39" t="s">
        <v>1604</v>
      </c>
      <c r="N649" s="39" t="s">
        <v>2219</v>
      </c>
      <c r="O649" s="39" t="s">
        <v>2219</v>
      </c>
      <c r="P649" s="39" t="s">
        <v>1473</v>
      </c>
      <c r="T649" s="39" t="s">
        <v>1127</v>
      </c>
      <c r="U649" s="39" t="s">
        <v>1127</v>
      </c>
      <c r="V649" s="39" t="s">
        <v>1127</v>
      </c>
      <c r="W649" s="39" t="s">
        <v>1127</v>
      </c>
      <c r="X649" s="39" t="s">
        <v>1128</v>
      </c>
      <c r="AB649" s="39" t="s">
        <v>1454</v>
      </c>
    </row>
    <row r="650" spans="1:28" s="39" customFormat="1" ht="15">
      <c r="A650" s="39" t="s">
        <v>2147</v>
      </c>
      <c r="B650" s="39" t="s">
        <v>798</v>
      </c>
      <c r="D650" s="39" t="s">
        <v>1801</v>
      </c>
      <c r="E650" s="39" t="s">
        <v>2323</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c r="A651" s="39" t="s">
        <v>2147</v>
      </c>
      <c r="B651" s="39" t="s">
        <v>798</v>
      </c>
      <c r="D651" s="39" t="s">
        <v>1801</v>
      </c>
      <c r="E651" s="39" t="s">
        <v>2319</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c r="A652" s="39" t="s">
        <v>2147</v>
      </c>
      <c r="B652" s="39" t="s">
        <v>798</v>
      </c>
      <c r="D652" s="39" t="s">
        <v>1779</v>
      </c>
      <c r="E652" s="39" t="s">
        <v>2201</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c r="A653" s="39" t="s">
        <v>2147</v>
      </c>
      <c r="B653" s="39" t="s">
        <v>798</v>
      </c>
      <c r="D653" s="39" t="s">
        <v>1779</v>
      </c>
      <c r="E653" s="39" t="s">
        <v>2319</v>
      </c>
      <c r="F653" s="39" t="s">
        <v>1604</v>
      </c>
      <c r="G653" s="39" t="s">
        <v>2304</v>
      </c>
      <c r="H653" s="39" t="s">
        <v>1524</v>
      </c>
      <c r="I653" s="39" t="s">
        <v>1683</v>
      </c>
      <c r="J653" s="39" t="s">
        <v>1687</v>
      </c>
      <c r="K653" s="39" t="s">
        <v>1604</v>
      </c>
      <c r="L653" s="39" t="s">
        <v>1604</v>
      </c>
      <c r="M653" s="39" t="s">
        <v>1604</v>
      </c>
      <c r="N653" s="39" t="s">
        <v>2234</v>
      </c>
      <c r="O653" s="39" t="s">
        <v>2234</v>
      </c>
      <c r="P653" s="39" t="s">
        <v>1473</v>
      </c>
      <c r="T653" s="39" t="s">
        <v>1127</v>
      </c>
      <c r="U653" s="39" t="s">
        <v>1127</v>
      </c>
      <c r="V653" s="39" t="s">
        <v>1127</v>
      </c>
      <c r="W653" s="39" t="s">
        <v>1127</v>
      </c>
      <c r="X653" s="39" t="s">
        <v>1128</v>
      </c>
      <c r="AB653" s="39" t="s">
        <v>1454</v>
      </c>
    </row>
    <row r="654" spans="1:28" s="39" customFormat="1">
      <c r="A654" s="39" t="s">
        <v>2147</v>
      </c>
      <c r="B654" s="39" t="s">
        <v>1926</v>
      </c>
      <c r="D654" s="39" t="s">
        <v>1775</v>
      </c>
      <c r="E654" s="39" t="s">
        <v>2339</v>
      </c>
      <c r="F654" s="39" t="s">
        <v>1604</v>
      </c>
      <c r="G654" s="39" t="s">
        <v>2303</v>
      </c>
      <c r="H654" s="39" t="s">
        <v>1524</v>
      </c>
      <c r="I654" s="39" t="s">
        <v>1683</v>
      </c>
      <c r="J654" s="39" t="s">
        <v>1687</v>
      </c>
      <c r="K654" s="39" t="s">
        <v>1604</v>
      </c>
      <c r="L654" s="39" t="s">
        <v>1604</v>
      </c>
      <c r="M654" s="39" t="s">
        <v>1604</v>
      </c>
      <c r="N654" s="39" t="s">
        <v>2221</v>
      </c>
      <c r="O654" s="39" t="s">
        <v>2221</v>
      </c>
      <c r="P654" s="39" t="s">
        <v>1473</v>
      </c>
      <c r="T654" s="39" t="s">
        <v>1127</v>
      </c>
      <c r="U654" s="39" t="s">
        <v>1127</v>
      </c>
      <c r="V654" s="39" t="s">
        <v>1127</v>
      </c>
      <c r="W654" s="39" t="s">
        <v>1127</v>
      </c>
      <c r="X654" s="39" t="s">
        <v>1128</v>
      </c>
      <c r="AB654" s="39" t="s">
        <v>1454</v>
      </c>
    </row>
    <row r="655" spans="1:28" s="39" customFormat="1">
      <c r="A655" s="39" t="s">
        <v>2147</v>
      </c>
      <c r="B655" s="39" t="s">
        <v>1926</v>
      </c>
      <c r="D655" s="39" t="s">
        <v>1782</v>
      </c>
      <c r="E655" s="39" t="s">
        <v>2340</v>
      </c>
      <c r="F655" s="39" t="s">
        <v>1604</v>
      </c>
      <c r="G655" s="39" t="s">
        <v>2304</v>
      </c>
      <c r="H655" s="39" t="s">
        <v>1524</v>
      </c>
      <c r="I655" s="39" t="s">
        <v>1683</v>
      </c>
      <c r="J655" s="39" t="s">
        <v>1687</v>
      </c>
      <c r="K655" s="39" t="s">
        <v>1604</v>
      </c>
      <c r="L655" s="39" t="s">
        <v>1604</v>
      </c>
      <c r="M655" s="39" t="s">
        <v>1604</v>
      </c>
      <c r="N655" s="39" t="s">
        <v>2222</v>
      </c>
      <c r="O655" s="39" t="s">
        <v>2222</v>
      </c>
      <c r="P655" s="39" t="s">
        <v>1473</v>
      </c>
      <c r="T655" s="39" t="s">
        <v>1127</v>
      </c>
      <c r="U655" s="39" t="s">
        <v>1127</v>
      </c>
      <c r="V655" s="39" t="s">
        <v>1127</v>
      </c>
      <c r="W655" s="39" t="s">
        <v>1127</v>
      </c>
      <c r="X655" s="39" t="s">
        <v>1128</v>
      </c>
      <c r="AB655" s="39" t="s">
        <v>1454</v>
      </c>
    </row>
    <row r="656" spans="1:28" s="39" customFormat="1">
      <c r="A656" s="39" t="s">
        <v>2147</v>
      </c>
      <c r="B656" s="39" t="s">
        <v>1926</v>
      </c>
      <c r="D656" s="39" t="s">
        <v>1810</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c r="A657" s="39" t="s">
        <v>2147</v>
      </c>
      <c r="B657" s="39" t="s">
        <v>1926</v>
      </c>
      <c r="D657" s="39" t="s">
        <v>1797</v>
      </c>
      <c r="E657" s="39" t="s">
        <v>2340</v>
      </c>
      <c r="F657" s="39" t="s">
        <v>1604</v>
      </c>
      <c r="G657" s="39" t="s">
        <v>2304</v>
      </c>
      <c r="H657" s="39" t="s">
        <v>1524</v>
      </c>
      <c r="I657" s="39" t="s">
        <v>1683</v>
      </c>
      <c r="J657" s="39" t="s">
        <v>1687</v>
      </c>
      <c r="K657" s="39" t="s">
        <v>1604</v>
      </c>
      <c r="L657" s="39" t="s">
        <v>1604</v>
      </c>
      <c r="M657" s="39" t="s">
        <v>1604</v>
      </c>
      <c r="N657" s="39" t="s">
        <v>2226</v>
      </c>
      <c r="O657" s="39" t="s">
        <v>2226</v>
      </c>
      <c r="P657" s="39" t="s">
        <v>1473</v>
      </c>
      <c r="T657" s="39" t="s">
        <v>1127</v>
      </c>
      <c r="U657" s="39" t="s">
        <v>1127</v>
      </c>
      <c r="V657" s="39" t="s">
        <v>1127</v>
      </c>
      <c r="W657" s="39" t="s">
        <v>1127</v>
      </c>
      <c r="X657" s="39" t="s">
        <v>1128</v>
      </c>
      <c r="AB657" s="39" t="s">
        <v>1454</v>
      </c>
    </row>
    <row r="658" spans="1:28" s="39" customFormat="1">
      <c r="A658" s="39" t="s">
        <v>2147</v>
      </c>
      <c r="B658" s="39" t="s">
        <v>1926</v>
      </c>
      <c r="D658" s="39" t="s">
        <v>1784</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c r="A659" s="39" t="s">
        <v>2147</v>
      </c>
      <c r="B659" s="39" t="s">
        <v>1926</v>
      </c>
      <c r="D659" s="39" t="s">
        <v>1787</v>
      </c>
      <c r="E659" s="39" t="s">
        <v>2340</v>
      </c>
      <c r="F659" s="39" t="s">
        <v>1604</v>
      </c>
      <c r="G659" s="39" t="s">
        <v>2304</v>
      </c>
      <c r="H659" s="39" t="s">
        <v>1524</v>
      </c>
      <c r="I659" s="39" t="s">
        <v>1683</v>
      </c>
      <c r="J659" s="39" t="s">
        <v>1687</v>
      </c>
      <c r="K659" s="39" t="s">
        <v>1604</v>
      </c>
      <c r="L659" s="39" t="s">
        <v>1604</v>
      </c>
      <c r="M659" s="39" t="s">
        <v>1604</v>
      </c>
      <c r="N659" s="39" t="s">
        <v>2219</v>
      </c>
      <c r="O659" s="39" t="s">
        <v>2219</v>
      </c>
      <c r="P659" s="39" t="s">
        <v>1473</v>
      </c>
      <c r="T659" s="39" t="s">
        <v>1127</v>
      </c>
      <c r="U659" s="39" t="s">
        <v>1127</v>
      </c>
      <c r="V659" s="39" t="s">
        <v>1127</v>
      </c>
      <c r="W659" s="39" t="s">
        <v>1127</v>
      </c>
      <c r="X659" s="39" t="s">
        <v>1128</v>
      </c>
      <c r="AB659" s="39" t="s">
        <v>1454</v>
      </c>
    </row>
    <row r="660" spans="1:28" s="39" customFormat="1">
      <c r="A660" s="39" t="s">
        <v>2147</v>
      </c>
      <c r="B660" s="39" t="s">
        <v>1926</v>
      </c>
      <c r="D660" s="39" t="s">
        <v>1801</v>
      </c>
      <c r="E660" s="39" t="s">
        <v>2341</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c r="A661" s="39" t="s">
        <v>2147</v>
      </c>
      <c r="B661" s="39" t="s">
        <v>1926</v>
      </c>
      <c r="D661" s="39" t="s">
        <v>1779</v>
      </c>
      <c r="E661" s="39" t="s">
        <v>2202</v>
      </c>
      <c r="F661" s="39" t="s">
        <v>1604</v>
      </c>
      <c r="G661" s="39" t="s">
        <v>2304</v>
      </c>
      <c r="H661" s="39" t="s">
        <v>1524</v>
      </c>
      <c r="I661" s="39" t="s">
        <v>1683</v>
      </c>
      <c r="J661" s="39" t="s">
        <v>1687</v>
      </c>
      <c r="K661" s="39" t="s">
        <v>1604</v>
      </c>
      <c r="L661" s="39" t="s">
        <v>1604</v>
      </c>
      <c r="M661" s="39" t="s">
        <v>1604</v>
      </c>
      <c r="N661" s="39" t="s">
        <v>2234</v>
      </c>
      <c r="O661" s="39" t="s">
        <v>2234</v>
      </c>
      <c r="P661" s="39" t="s">
        <v>1473</v>
      </c>
      <c r="T661" s="39" t="s">
        <v>1127</v>
      </c>
      <c r="U661" s="39" t="s">
        <v>1127</v>
      </c>
      <c r="V661" s="39" t="s">
        <v>1127</v>
      </c>
      <c r="W661" s="39" t="s">
        <v>1127</v>
      </c>
      <c r="X661" s="39" t="s">
        <v>1128</v>
      </c>
      <c r="AB661" s="39" t="s">
        <v>1454</v>
      </c>
    </row>
    <row r="662" spans="1:28" s="39" customFormat="1">
      <c r="A662" s="39" t="s">
        <v>2147</v>
      </c>
      <c r="B662" s="39" t="s">
        <v>750</v>
      </c>
      <c r="D662" s="39" t="s">
        <v>1775</v>
      </c>
      <c r="E662" s="39" t="s">
        <v>2315</v>
      </c>
      <c r="F662" s="39" t="s">
        <v>1604</v>
      </c>
      <c r="G662" s="39" t="s">
        <v>2303</v>
      </c>
      <c r="H662" s="39" t="s">
        <v>1524</v>
      </c>
      <c r="I662" s="39" t="s">
        <v>1683</v>
      </c>
      <c r="J662" s="39" t="s">
        <v>1687</v>
      </c>
      <c r="K662" s="39" t="s">
        <v>1604</v>
      </c>
      <c r="L662" s="39" t="s">
        <v>1604</v>
      </c>
      <c r="M662" s="39" t="s">
        <v>1604</v>
      </c>
      <c r="N662" s="39" t="s">
        <v>2221</v>
      </c>
      <c r="O662" s="39" t="s">
        <v>2221</v>
      </c>
      <c r="P662" s="39" t="s">
        <v>1473</v>
      </c>
      <c r="T662" s="39" t="s">
        <v>1127</v>
      </c>
      <c r="U662" s="39" t="s">
        <v>1127</v>
      </c>
      <c r="V662" s="39" t="s">
        <v>1127</v>
      </c>
      <c r="W662" s="39" t="s">
        <v>1127</v>
      </c>
      <c r="X662" s="39" t="s">
        <v>1128</v>
      </c>
      <c r="AB662" s="39" t="s">
        <v>1454</v>
      </c>
    </row>
    <row r="663" spans="1:28" s="39" customFormat="1">
      <c r="A663" s="39" t="s">
        <v>2147</v>
      </c>
      <c r="B663" s="39" t="s">
        <v>750</v>
      </c>
      <c r="D663" s="39" t="s">
        <v>1782</v>
      </c>
      <c r="E663" s="39" t="s">
        <v>2316</v>
      </c>
      <c r="F663" s="39" t="s">
        <v>1604</v>
      </c>
      <c r="G663" s="39" t="s">
        <v>2304</v>
      </c>
      <c r="H663" s="39" t="s">
        <v>1524</v>
      </c>
      <c r="I663" s="39" t="s">
        <v>1683</v>
      </c>
      <c r="J663" s="39" t="s">
        <v>1687</v>
      </c>
      <c r="K663" s="39" t="s">
        <v>1604</v>
      </c>
      <c r="L663" s="39" t="s">
        <v>1604</v>
      </c>
      <c r="M663" s="39" t="s">
        <v>1604</v>
      </c>
      <c r="N663" s="39" t="s">
        <v>2222</v>
      </c>
      <c r="O663" s="39" t="s">
        <v>2222</v>
      </c>
      <c r="P663" s="39" t="s">
        <v>1473</v>
      </c>
      <c r="T663" s="39" t="s">
        <v>1127</v>
      </c>
      <c r="U663" s="39" t="s">
        <v>1127</v>
      </c>
      <c r="V663" s="39" t="s">
        <v>1127</v>
      </c>
      <c r="W663" s="39" t="s">
        <v>1127</v>
      </c>
      <c r="X663" s="39" t="s">
        <v>1128</v>
      </c>
      <c r="AB663" s="39" t="s">
        <v>1454</v>
      </c>
    </row>
    <row r="664" spans="1:28" s="39" customFormat="1">
      <c r="A664" s="39" t="s">
        <v>2147</v>
      </c>
      <c r="B664" s="39" t="s">
        <v>750</v>
      </c>
      <c r="D664" s="39" t="s">
        <v>1810</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c r="A665" s="39" t="s">
        <v>2147</v>
      </c>
      <c r="B665" s="39" t="s">
        <v>750</v>
      </c>
      <c r="D665" s="39" t="s">
        <v>1797</v>
      </c>
      <c r="E665" s="39" t="s">
        <v>2317</v>
      </c>
      <c r="F665" s="39" t="s">
        <v>1604</v>
      </c>
      <c r="G665" s="39" t="s">
        <v>2304</v>
      </c>
      <c r="H665" s="39" t="s">
        <v>1524</v>
      </c>
      <c r="I665" s="39" t="s">
        <v>1683</v>
      </c>
      <c r="J665" s="39" t="s">
        <v>1687</v>
      </c>
      <c r="K665" s="39" t="s">
        <v>1604</v>
      </c>
      <c r="L665" s="39" t="s">
        <v>1604</v>
      </c>
      <c r="M665" s="39" t="s">
        <v>1604</v>
      </c>
      <c r="N665" s="39" t="s">
        <v>2226</v>
      </c>
      <c r="O665" s="39" t="s">
        <v>2226</v>
      </c>
      <c r="P665" s="39" t="s">
        <v>1473</v>
      </c>
      <c r="T665" s="39" t="s">
        <v>1127</v>
      </c>
      <c r="U665" s="39" t="s">
        <v>1127</v>
      </c>
      <c r="V665" s="39" t="s">
        <v>1127</v>
      </c>
      <c r="W665" s="39" t="s">
        <v>1127</v>
      </c>
      <c r="X665" s="39" t="s">
        <v>1128</v>
      </c>
      <c r="AB665" s="39" t="s">
        <v>1454</v>
      </c>
    </row>
    <row r="666" spans="1:28" s="39" customFormat="1">
      <c r="A666" s="39" t="s">
        <v>2147</v>
      </c>
      <c r="B666" s="39" t="s">
        <v>750</v>
      </c>
      <c r="D666" s="39" t="s">
        <v>1784</v>
      </c>
      <c r="E666" s="39" t="s">
        <v>2318</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c r="A667" s="39" t="s">
        <v>2147</v>
      </c>
      <c r="B667" s="39" t="s">
        <v>750</v>
      </c>
      <c r="D667" s="39" t="s">
        <v>1785</v>
      </c>
      <c r="E667" s="39" t="s">
        <v>2197</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c r="A668" s="39" t="s">
        <v>2147</v>
      </c>
      <c r="B668" s="39" t="s">
        <v>750</v>
      </c>
      <c r="D668" s="39" t="s">
        <v>1777</v>
      </c>
      <c r="E668" s="39" t="s">
        <v>2198</v>
      </c>
      <c r="F668" s="39" t="s">
        <v>1604</v>
      </c>
      <c r="G668" s="39" t="s">
        <v>2304</v>
      </c>
      <c r="H668" s="39" t="s">
        <v>1524</v>
      </c>
      <c r="I668" s="39" t="s">
        <v>1683</v>
      </c>
      <c r="J668" s="39" t="s">
        <v>1687</v>
      </c>
      <c r="K668" s="39" t="s">
        <v>1604</v>
      </c>
      <c r="L668" s="39" t="s">
        <v>1604</v>
      </c>
      <c r="M668" s="39" t="s">
        <v>1604</v>
      </c>
      <c r="N668" s="39" t="s">
        <v>2219</v>
      </c>
      <c r="O668" s="39" t="s">
        <v>2219</v>
      </c>
      <c r="P668" s="39" t="s">
        <v>1473</v>
      </c>
      <c r="T668" s="39" t="s">
        <v>1127</v>
      </c>
      <c r="U668" s="39" t="s">
        <v>1127</v>
      </c>
      <c r="V668" s="39" t="s">
        <v>1127</v>
      </c>
      <c r="W668" s="39" t="s">
        <v>1127</v>
      </c>
      <c r="X668" s="39" t="s">
        <v>1128</v>
      </c>
      <c r="AB668" s="39" t="s">
        <v>1454</v>
      </c>
    </row>
    <row r="669" spans="1:28" s="39" customFormat="1">
      <c r="A669" s="39" t="s">
        <v>2147</v>
      </c>
      <c r="B669" s="39" t="s">
        <v>750</v>
      </c>
      <c r="D669" s="39" t="s">
        <v>1801</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c r="A670" s="39" t="s">
        <v>2147</v>
      </c>
      <c r="B670" s="39" t="s">
        <v>750</v>
      </c>
      <c r="D670" s="39" t="s">
        <v>1779</v>
      </c>
      <c r="E670" s="39" t="s">
        <v>2319</v>
      </c>
      <c r="F670" s="39" t="s">
        <v>1604</v>
      </c>
      <c r="G670" s="39" t="s">
        <v>2304</v>
      </c>
      <c r="H670" s="39" t="s">
        <v>1524</v>
      </c>
      <c r="I670" s="39" t="s">
        <v>1683</v>
      </c>
      <c r="J670" s="39" t="s">
        <v>1687</v>
      </c>
      <c r="K670" s="39" t="s">
        <v>1604</v>
      </c>
      <c r="L670" s="39" t="s">
        <v>1604</v>
      </c>
      <c r="M670" s="39" t="s">
        <v>1604</v>
      </c>
      <c r="N670" s="39" t="s">
        <v>2234</v>
      </c>
      <c r="O670" s="39" t="s">
        <v>2234</v>
      </c>
      <c r="P670" s="39" t="s">
        <v>1473</v>
      </c>
      <c r="T670" s="39" t="s">
        <v>1127</v>
      </c>
      <c r="U670" s="39" t="s">
        <v>1127</v>
      </c>
      <c r="V670" s="39" t="s">
        <v>1127</v>
      </c>
      <c r="W670" s="39" t="s">
        <v>1127</v>
      </c>
      <c r="X670" s="39" t="s">
        <v>1128</v>
      </c>
      <c r="AB670" s="39" t="s">
        <v>1454</v>
      </c>
    </row>
    <row r="671" spans="1:28" s="39" customFormat="1">
      <c r="A671" s="39" t="s">
        <v>2147</v>
      </c>
      <c r="B671" s="39" t="s">
        <v>793</v>
      </c>
      <c r="D671" s="39" t="s">
        <v>1775</v>
      </c>
      <c r="E671" s="39" t="s">
        <v>2336</v>
      </c>
      <c r="F671" s="39" t="s">
        <v>1619</v>
      </c>
      <c r="G671" s="39" t="s">
        <v>2303</v>
      </c>
      <c r="H671" s="39" t="s">
        <v>1524</v>
      </c>
      <c r="I671" s="39" t="s">
        <v>1683</v>
      </c>
      <c r="J671" s="39" t="s">
        <v>1687</v>
      </c>
      <c r="K671" s="39" t="s">
        <v>1619</v>
      </c>
      <c r="L671" s="39" t="s">
        <v>1619</v>
      </c>
      <c r="M671" s="39" t="s">
        <v>1619</v>
      </c>
      <c r="N671" s="39" t="s">
        <v>2221</v>
      </c>
      <c r="O671" s="39" t="s">
        <v>2221</v>
      </c>
      <c r="P671" s="39" t="s">
        <v>1473</v>
      </c>
      <c r="T671" s="39" t="s">
        <v>1127</v>
      </c>
      <c r="U671" s="39" t="s">
        <v>1127</v>
      </c>
      <c r="V671" s="39" t="s">
        <v>1127</v>
      </c>
      <c r="W671" s="39" t="s">
        <v>1127</v>
      </c>
      <c r="X671" s="39" t="s">
        <v>1128</v>
      </c>
      <c r="AB671" s="39" t="s">
        <v>1454</v>
      </c>
    </row>
    <row r="672" spans="1:28" s="39" customFormat="1">
      <c r="A672" s="39" t="s">
        <v>2147</v>
      </c>
      <c r="B672" s="39" t="s">
        <v>793</v>
      </c>
      <c r="D672" s="39" t="s">
        <v>1782</v>
      </c>
      <c r="E672" s="39" t="s">
        <v>2336</v>
      </c>
      <c r="F672" s="39" t="s">
        <v>1619</v>
      </c>
      <c r="G672" s="39" t="s">
        <v>2304</v>
      </c>
      <c r="H672" s="39" t="s">
        <v>1524</v>
      </c>
      <c r="I672" s="39" t="s">
        <v>1683</v>
      </c>
      <c r="J672" s="39" t="s">
        <v>1687</v>
      </c>
      <c r="K672" s="39" t="s">
        <v>1619</v>
      </c>
      <c r="L672" s="39" t="s">
        <v>1619</v>
      </c>
      <c r="M672" s="39" t="s">
        <v>1619</v>
      </c>
      <c r="N672" s="39" t="s">
        <v>2222</v>
      </c>
      <c r="O672" s="39" t="s">
        <v>2222</v>
      </c>
      <c r="P672" s="39" t="s">
        <v>1473</v>
      </c>
      <c r="T672" s="39" t="s">
        <v>1127</v>
      </c>
      <c r="U672" s="39" t="s">
        <v>1127</v>
      </c>
      <c r="V672" s="39" t="s">
        <v>1127</v>
      </c>
      <c r="W672" s="39" t="s">
        <v>1127</v>
      </c>
      <c r="X672" s="39" t="s">
        <v>1128</v>
      </c>
      <c r="AB672" s="39" t="s">
        <v>1454</v>
      </c>
    </row>
    <row r="673" spans="1:28" s="39" customFormat="1">
      <c r="A673" s="39" t="s">
        <v>2147</v>
      </c>
      <c r="B673" s="39" t="s">
        <v>793</v>
      </c>
      <c r="D673" s="39" t="s">
        <v>1810</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c r="A674" s="39" t="s">
        <v>2147</v>
      </c>
      <c r="B674" s="39" t="s">
        <v>793</v>
      </c>
      <c r="D674" s="39" t="s">
        <v>1797</v>
      </c>
      <c r="E674" s="39" t="s">
        <v>2337</v>
      </c>
      <c r="F674" s="39" t="s">
        <v>1619</v>
      </c>
      <c r="G674" s="39" t="s">
        <v>2304</v>
      </c>
      <c r="H674" s="39" t="s">
        <v>1524</v>
      </c>
      <c r="I674" s="39" t="s">
        <v>1683</v>
      </c>
      <c r="J674" s="39" t="s">
        <v>1687</v>
      </c>
      <c r="K674" s="39" t="s">
        <v>1619</v>
      </c>
      <c r="L674" s="39" t="s">
        <v>1619</v>
      </c>
      <c r="M674" s="39" t="s">
        <v>1619</v>
      </c>
      <c r="N674" s="39" t="s">
        <v>2226</v>
      </c>
      <c r="O674" s="39" t="s">
        <v>2226</v>
      </c>
      <c r="P674" s="39" t="s">
        <v>1473</v>
      </c>
      <c r="T674" s="39" t="s">
        <v>1127</v>
      </c>
      <c r="U674" s="39" t="s">
        <v>1127</v>
      </c>
      <c r="V674" s="39" t="s">
        <v>1127</v>
      </c>
      <c r="W674" s="39" t="s">
        <v>1127</v>
      </c>
      <c r="X674" s="39" t="s">
        <v>1128</v>
      </c>
      <c r="AB674" s="39" t="s">
        <v>1454</v>
      </c>
    </row>
    <row r="675" spans="1:28" s="39" customFormat="1">
      <c r="A675" s="39" t="s">
        <v>2147</v>
      </c>
      <c r="B675" s="39" t="s">
        <v>793</v>
      </c>
      <c r="D675" s="39" t="s">
        <v>1784</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c r="A676" s="39" t="s">
        <v>2147</v>
      </c>
      <c r="B676" s="39" t="s">
        <v>793</v>
      </c>
      <c r="D676" s="39" t="s">
        <v>1787</v>
      </c>
      <c r="E676" s="39" t="s">
        <v>2338</v>
      </c>
      <c r="F676" s="39" t="s">
        <v>1619</v>
      </c>
      <c r="G676" s="39" t="s">
        <v>2304</v>
      </c>
      <c r="H676" s="39" t="s">
        <v>1524</v>
      </c>
      <c r="I676" s="39" t="s">
        <v>1683</v>
      </c>
      <c r="J676" s="39" t="s">
        <v>1687</v>
      </c>
      <c r="K676" s="39" t="s">
        <v>1619</v>
      </c>
      <c r="L676" s="39" t="s">
        <v>1619</v>
      </c>
      <c r="M676" s="39" t="s">
        <v>1619</v>
      </c>
      <c r="N676" s="39" t="s">
        <v>2219</v>
      </c>
      <c r="O676" s="39" t="s">
        <v>2219</v>
      </c>
      <c r="P676" s="39" t="s">
        <v>1473</v>
      </c>
      <c r="T676" s="39" t="s">
        <v>1127</v>
      </c>
      <c r="U676" s="39" t="s">
        <v>1127</v>
      </c>
      <c r="V676" s="39" t="s">
        <v>1127</v>
      </c>
      <c r="W676" s="39" t="s">
        <v>1127</v>
      </c>
      <c r="X676" s="39" t="s">
        <v>1128</v>
      </c>
      <c r="AB676" s="39" t="s">
        <v>1454</v>
      </c>
    </row>
    <row r="677" spans="1:28" s="39" customFormat="1">
      <c r="A677" s="39" t="s">
        <v>2147</v>
      </c>
      <c r="B677" s="39" t="s">
        <v>793</v>
      </c>
      <c r="D677" s="39" t="s">
        <v>1801</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c r="A678" s="39" t="s">
        <v>2147</v>
      </c>
      <c r="B678" s="39" t="s">
        <v>793</v>
      </c>
      <c r="D678" s="39" t="s">
        <v>1779</v>
      </c>
      <c r="E678" s="39" t="s">
        <v>2338</v>
      </c>
      <c r="F678" s="39" t="s">
        <v>1619</v>
      </c>
      <c r="G678" s="39" t="s">
        <v>2304</v>
      </c>
      <c r="H678" s="39" t="s">
        <v>1524</v>
      </c>
      <c r="I678" s="39" t="s">
        <v>1683</v>
      </c>
      <c r="J678" s="39" t="s">
        <v>1687</v>
      </c>
      <c r="K678" s="39" t="s">
        <v>1619</v>
      </c>
      <c r="L678" s="39" t="s">
        <v>1619</v>
      </c>
      <c r="M678" s="39" t="s">
        <v>1619</v>
      </c>
      <c r="N678" s="39" t="s">
        <v>2234</v>
      </c>
      <c r="O678" s="39" t="s">
        <v>2234</v>
      </c>
      <c r="P678" s="39" t="s">
        <v>1473</v>
      </c>
      <c r="T678" s="39" t="s">
        <v>1127</v>
      </c>
      <c r="U678" s="39" t="s">
        <v>1127</v>
      </c>
      <c r="V678" s="39" t="s">
        <v>1127</v>
      </c>
      <c r="W678" s="39" t="s">
        <v>1127</v>
      </c>
      <c r="X678" s="39" t="s">
        <v>1128</v>
      </c>
      <c r="AB678" s="39" t="s">
        <v>1454</v>
      </c>
    </row>
    <row r="679" spans="1:28" s="39" customFormat="1">
      <c r="A679" s="39" t="s">
        <v>2147</v>
      </c>
      <c r="B679" s="39" t="s">
        <v>796</v>
      </c>
      <c r="D679" s="39" t="s">
        <v>1775</v>
      </c>
      <c r="E679" s="39" t="s">
        <v>2336</v>
      </c>
      <c r="F679" s="39" t="s">
        <v>1604</v>
      </c>
      <c r="G679" s="39" t="s">
        <v>2303</v>
      </c>
      <c r="H679" s="39" t="s">
        <v>1524</v>
      </c>
      <c r="I679" s="39" t="s">
        <v>1683</v>
      </c>
      <c r="J679" s="39" t="s">
        <v>1687</v>
      </c>
      <c r="K679" s="39" t="s">
        <v>1604</v>
      </c>
      <c r="L679" s="39" t="s">
        <v>1604</v>
      </c>
      <c r="M679" s="39" t="s">
        <v>1604</v>
      </c>
      <c r="N679" s="39" t="s">
        <v>2221</v>
      </c>
      <c r="O679" s="39" t="s">
        <v>2221</v>
      </c>
      <c r="P679" s="39" t="s">
        <v>1473</v>
      </c>
      <c r="T679" s="39" t="s">
        <v>1127</v>
      </c>
      <c r="U679" s="39" t="s">
        <v>1127</v>
      </c>
      <c r="V679" s="39" t="s">
        <v>1127</v>
      </c>
      <c r="W679" s="39" t="s">
        <v>1127</v>
      </c>
      <c r="X679" s="39" t="s">
        <v>1128</v>
      </c>
      <c r="AB679" s="39" t="s">
        <v>1454</v>
      </c>
    </row>
    <row r="680" spans="1:28" s="39" customFormat="1">
      <c r="A680" s="39" t="s">
        <v>2147</v>
      </c>
      <c r="B680" s="39" t="s">
        <v>796</v>
      </c>
      <c r="D680" s="39" t="s">
        <v>1782</v>
      </c>
      <c r="E680" s="39" t="s">
        <v>2336</v>
      </c>
      <c r="F680" s="39" t="s">
        <v>1604</v>
      </c>
      <c r="G680" s="39" t="s">
        <v>2304</v>
      </c>
      <c r="H680" s="39" t="s">
        <v>1524</v>
      </c>
      <c r="I680" s="39" t="s">
        <v>1683</v>
      </c>
      <c r="J680" s="39" t="s">
        <v>1687</v>
      </c>
      <c r="K680" s="39" t="s">
        <v>1604</v>
      </c>
      <c r="L680" s="39" t="s">
        <v>1604</v>
      </c>
      <c r="M680" s="39" t="s">
        <v>1604</v>
      </c>
      <c r="N680" s="39" t="s">
        <v>2222</v>
      </c>
      <c r="O680" s="39" t="s">
        <v>2222</v>
      </c>
      <c r="P680" s="39" t="s">
        <v>1473</v>
      </c>
      <c r="T680" s="39" t="s">
        <v>1127</v>
      </c>
      <c r="U680" s="39" t="s">
        <v>1127</v>
      </c>
      <c r="V680" s="39" t="s">
        <v>1127</v>
      </c>
      <c r="W680" s="39" t="s">
        <v>1127</v>
      </c>
      <c r="X680" s="39" t="s">
        <v>1128</v>
      </c>
      <c r="AB680" s="39" t="s">
        <v>1454</v>
      </c>
    </row>
    <row r="681" spans="1:28" s="39" customFormat="1">
      <c r="A681" s="39" t="s">
        <v>2147</v>
      </c>
      <c r="B681" s="39" t="s">
        <v>796</v>
      </c>
      <c r="D681" s="39" t="s">
        <v>1810</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c r="A682" s="39" t="s">
        <v>2147</v>
      </c>
      <c r="B682" s="39" t="s">
        <v>796</v>
      </c>
      <c r="D682" s="39" t="s">
        <v>1797</v>
      </c>
      <c r="E682" s="39" t="s">
        <v>2337</v>
      </c>
      <c r="F682" s="39" t="s">
        <v>1604</v>
      </c>
      <c r="G682" s="39" t="s">
        <v>2304</v>
      </c>
      <c r="H682" s="39" t="s">
        <v>1524</v>
      </c>
      <c r="I682" s="39" t="s">
        <v>1683</v>
      </c>
      <c r="J682" s="39" t="s">
        <v>1687</v>
      </c>
      <c r="K682" s="39" t="s">
        <v>1604</v>
      </c>
      <c r="L682" s="39" t="s">
        <v>1604</v>
      </c>
      <c r="M682" s="39" t="s">
        <v>1604</v>
      </c>
      <c r="N682" s="39" t="s">
        <v>2226</v>
      </c>
      <c r="O682" s="39" t="s">
        <v>2226</v>
      </c>
      <c r="P682" s="39" t="s">
        <v>1473</v>
      </c>
      <c r="T682" s="39" t="s">
        <v>1127</v>
      </c>
      <c r="U682" s="39" t="s">
        <v>1127</v>
      </c>
      <c r="V682" s="39" t="s">
        <v>1127</v>
      </c>
      <c r="W682" s="39" t="s">
        <v>1127</v>
      </c>
      <c r="X682" s="39" t="s">
        <v>1128</v>
      </c>
      <c r="AB682" s="39" t="s">
        <v>1454</v>
      </c>
    </row>
    <row r="683" spans="1:28" s="39" customFormat="1">
      <c r="A683" s="39" t="s">
        <v>2147</v>
      </c>
      <c r="B683" s="39" t="s">
        <v>796</v>
      </c>
      <c r="D683" s="39" t="s">
        <v>1784</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c r="A684" s="39" t="s">
        <v>2147</v>
      </c>
      <c r="B684" s="39" t="s">
        <v>796</v>
      </c>
      <c r="D684" s="39" t="s">
        <v>1787</v>
      </c>
      <c r="E684" s="39" t="s">
        <v>2338</v>
      </c>
      <c r="F684" s="39" t="s">
        <v>1604</v>
      </c>
      <c r="G684" s="39" t="s">
        <v>2304</v>
      </c>
      <c r="H684" s="39" t="s">
        <v>1524</v>
      </c>
      <c r="I684" s="39" t="s">
        <v>1683</v>
      </c>
      <c r="J684" s="39" t="s">
        <v>1687</v>
      </c>
      <c r="K684" s="39" t="s">
        <v>1604</v>
      </c>
      <c r="L684" s="39" t="s">
        <v>1604</v>
      </c>
      <c r="M684" s="39" t="s">
        <v>1604</v>
      </c>
      <c r="N684" s="39" t="s">
        <v>2219</v>
      </c>
      <c r="O684" s="39" t="s">
        <v>2219</v>
      </c>
      <c r="P684" s="39" t="s">
        <v>1473</v>
      </c>
      <c r="T684" s="39" t="s">
        <v>1127</v>
      </c>
      <c r="U684" s="39" t="s">
        <v>1127</v>
      </c>
      <c r="V684" s="39" t="s">
        <v>1127</v>
      </c>
      <c r="W684" s="39" t="s">
        <v>1127</v>
      </c>
      <c r="X684" s="39" t="s">
        <v>1128</v>
      </c>
      <c r="AB684" s="39" t="s">
        <v>1454</v>
      </c>
    </row>
    <row r="685" spans="1:28" s="39" customFormat="1">
      <c r="A685" s="39" t="s">
        <v>2147</v>
      </c>
      <c r="B685" s="39" t="s">
        <v>796</v>
      </c>
      <c r="D685" s="39" t="s">
        <v>1801</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c r="A686" s="39" t="s">
        <v>2147</v>
      </c>
      <c r="B686" s="39" t="s">
        <v>796</v>
      </c>
      <c r="D686" s="39" t="s">
        <v>1779</v>
      </c>
      <c r="E686" s="39" t="s">
        <v>2338</v>
      </c>
      <c r="F686" s="39" t="s">
        <v>1604</v>
      </c>
      <c r="G686" s="39" t="s">
        <v>2304</v>
      </c>
      <c r="H686" s="39" t="s">
        <v>1524</v>
      </c>
      <c r="I686" s="39" t="s">
        <v>1683</v>
      </c>
      <c r="J686" s="39" t="s">
        <v>1687</v>
      </c>
      <c r="K686" s="39" t="s">
        <v>1604</v>
      </c>
      <c r="L686" s="39" t="s">
        <v>1604</v>
      </c>
      <c r="M686" s="39" t="s">
        <v>1604</v>
      </c>
      <c r="N686" s="39" t="s">
        <v>2234</v>
      </c>
      <c r="O686" s="39" t="s">
        <v>2234</v>
      </c>
      <c r="P686" s="39" t="s">
        <v>1473</v>
      </c>
      <c r="T686" s="39" t="s">
        <v>1127</v>
      </c>
      <c r="U686" s="39" t="s">
        <v>1127</v>
      </c>
      <c r="V686" s="39" t="s">
        <v>1127</v>
      </c>
      <c r="W686" s="39" t="s">
        <v>1127</v>
      </c>
      <c r="X686" s="39" t="s">
        <v>1128</v>
      </c>
      <c r="AB686" s="39" t="s">
        <v>1454</v>
      </c>
    </row>
    <row r="687" spans="1:28" s="39" customFormat="1">
      <c r="A687" s="39" t="s">
        <v>2147</v>
      </c>
      <c r="B687" s="39" t="s">
        <v>800</v>
      </c>
      <c r="D687" s="39" t="s">
        <v>1775</v>
      </c>
      <c r="E687" s="39" t="s">
        <v>2347</v>
      </c>
      <c r="F687" s="39" t="s">
        <v>1535</v>
      </c>
      <c r="G687" s="39" t="s">
        <v>2303</v>
      </c>
      <c r="H687" s="39" t="s">
        <v>1524</v>
      </c>
      <c r="I687" s="39" t="s">
        <v>1683</v>
      </c>
      <c r="J687" s="39" t="s">
        <v>1687</v>
      </c>
      <c r="K687" s="39" t="s">
        <v>1535</v>
      </c>
      <c r="L687" s="39" t="s">
        <v>1535</v>
      </c>
      <c r="M687" s="39" t="s">
        <v>1535</v>
      </c>
      <c r="N687" s="39" t="s">
        <v>2221</v>
      </c>
      <c r="O687" s="39" t="s">
        <v>2221</v>
      </c>
      <c r="P687" s="39" t="s">
        <v>1473</v>
      </c>
      <c r="T687" s="39" t="s">
        <v>1127</v>
      </c>
      <c r="U687" s="39" t="s">
        <v>1127</v>
      </c>
      <c r="V687" s="39" t="s">
        <v>1127</v>
      </c>
      <c r="W687" s="39" t="s">
        <v>1127</v>
      </c>
      <c r="X687" s="39" t="s">
        <v>1128</v>
      </c>
      <c r="AB687" s="39" t="s">
        <v>1454</v>
      </c>
    </row>
    <row r="688" spans="1:28" s="39" customFormat="1">
      <c r="A688" s="39" t="s">
        <v>2147</v>
      </c>
      <c r="B688" s="39" t="s">
        <v>800</v>
      </c>
      <c r="D688" s="39" t="s">
        <v>1782</v>
      </c>
      <c r="E688" s="39" t="s">
        <v>2347</v>
      </c>
      <c r="F688" s="39" t="s">
        <v>1535</v>
      </c>
      <c r="G688" s="39" t="s">
        <v>2304</v>
      </c>
      <c r="H688" s="39" t="s">
        <v>1524</v>
      </c>
      <c r="I688" s="39" t="s">
        <v>1683</v>
      </c>
      <c r="J688" s="39" t="s">
        <v>1687</v>
      </c>
      <c r="K688" s="39" t="s">
        <v>1535</v>
      </c>
      <c r="L688" s="39" t="s">
        <v>1535</v>
      </c>
      <c r="M688" s="39" t="s">
        <v>1535</v>
      </c>
      <c r="N688" s="39" t="s">
        <v>2222</v>
      </c>
      <c r="O688" s="39" t="s">
        <v>2222</v>
      </c>
      <c r="P688" s="39" t="s">
        <v>1473</v>
      </c>
      <c r="T688" s="39" t="s">
        <v>1127</v>
      </c>
      <c r="U688" s="39" t="s">
        <v>1127</v>
      </c>
      <c r="V688" s="39" t="s">
        <v>1127</v>
      </c>
      <c r="W688" s="39" t="s">
        <v>1127</v>
      </c>
      <c r="X688" s="39" t="s">
        <v>1128</v>
      </c>
      <c r="AB688" s="39" t="s">
        <v>1454</v>
      </c>
    </row>
    <row r="689" spans="1:28" s="39" customFormat="1">
      <c r="A689" s="39" t="s">
        <v>2147</v>
      </c>
      <c r="B689" s="39" t="s">
        <v>800</v>
      </c>
      <c r="D689" s="39" t="s">
        <v>1810</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c r="A690" s="39" t="s">
        <v>2147</v>
      </c>
      <c r="B690" s="39" t="s">
        <v>800</v>
      </c>
      <c r="D690" s="39" t="s">
        <v>1797</v>
      </c>
      <c r="E690" s="39" t="s">
        <v>2347</v>
      </c>
      <c r="F690" s="39" t="s">
        <v>1535</v>
      </c>
      <c r="G690" s="39" t="s">
        <v>2304</v>
      </c>
      <c r="H690" s="39" t="s">
        <v>1524</v>
      </c>
      <c r="I690" s="39" t="s">
        <v>1683</v>
      </c>
      <c r="J690" s="39" t="s">
        <v>1687</v>
      </c>
      <c r="K690" s="39" t="s">
        <v>1535</v>
      </c>
      <c r="L690" s="39" t="s">
        <v>1535</v>
      </c>
      <c r="M690" s="39" t="s">
        <v>1535</v>
      </c>
      <c r="N690" s="39" t="s">
        <v>2226</v>
      </c>
      <c r="O690" s="39" t="s">
        <v>2226</v>
      </c>
      <c r="P690" s="39" t="s">
        <v>1473</v>
      </c>
      <c r="T690" s="39" t="s">
        <v>1127</v>
      </c>
      <c r="U690" s="39" t="s">
        <v>1127</v>
      </c>
      <c r="V690" s="39" t="s">
        <v>1127</v>
      </c>
      <c r="W690" s="39" t="s">
        <v>1127</v>
      </c>
      <c r="X690" s="39" t="s">
        <v>1128</v>
      </c>
      <c r="AB690" s="39" t="s">
        <v>1454</v>
      </c>
    </row>
    <row r="691" spans="1:28" s="39" customFormat="1">
      <c r="A691" s="39" t="s">
        <v>2147</v>
      </c>
      <c r="B691" s="39" t="s">
        <v>800</v>
      </c>
      <c r="D691" s="39" t="s">
        <v>1784</v>
      </c>
      <c r="E691" s="39" t="s">
        <v>2347</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c r="A692" s="39" t="s">
        <v>2147</v>
      </c>
      <c r="B692" s="39" t="s">
        <v>800</v>
      </c>
      <c r="D692" s="39" t="s">
        <v>1785</v>
      </c>
      <c r="E692" s="39" t="s">
        <v>2348</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c r="A693" s="39" t="s">
        <v>2147</v>
      </c>
      <c r="B693" s="39" t="s">
        <v>800</v>
      </c>
      <c r="D693" s="39" t="s">
        <v>1777</v>
      </c>
      <c r="E693" s="39" t="s">
        <v>2349</v>
      </c>
      <c r="F693" s="39" t="s">
        <v>1535</v>
      </c>
      <c r="G693" s="39" t="s">
        <v>2304</v>
      </c>
      <c r="H693" s="39" t="s">
        <v>1524</v>
      </c>
      <c r="I693" s="39" t="s">
        <v>1683</v>
      </c>
      <c r="J693" s="39" t="s">
        <v>1687</v>
      </c>
      <c r="K693" s="39" t="s">
        <v>1535</v>
      </c>
      <c r="L693" s="39" t="s">
        <v>1535</v>
      </c>
      <c r="M693" s="39" t="s">
        <v>1535</v>
      </c>
      <c r="N693" s="39" t="s">
        <v>2219</v>
      </c>
      <c r="O693" s="39" t="s">
        <v>2219</v>
      </c>
      <c r="P693" s="39" t="s">
        <v>1473</v>
      </c>
      <c r="T693" s="39" t="s">
        <v>1127</v>
      </c>
      <c r="U693" s="39" t="s">
        <v>1127</v>
      </c>
      <c r="V693" s="39" t="s">
        <v>1127</v>
      </c>
      <c r="W693" s="39" t="s">
        <v>1127</v>
      </c>
      <c r="X693" s="39" t="s">
        <v>1128</v>
      </c>
      <c r="AB693" s="39" t="s">
        <v>1454</v>
      </c>
    </row>
    <row r="694" spans="1:28" s="39" customFormat="1">
      <c r="A694" s="39" t="s">
        <v>2147</v>
      </c>
      <c r="B694" s="39" t="s">
        <v>800</v>
      </c>
      <c r="D694" s="39" t="s">
        <v>1801</v>
      </c>
      <c r="E694" s="39" t="s">
        <v>2349</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c r="A695" s="39" t="s">
        <v>2147</v>
      </c>
      <c r="B695" s="39" t="s">
        <v>800</v>
      </c>
      <c r="D695" s="39" t="s">
        <v>1779</v>
      </c>
      <c r="E695" s="39" t="s">
        <v>2203</v>
      </c>
      <c r="F695" s="39" t="s">
        <v>1535</v>
      </c>
      <c r="G695" s="39" t="s">
        <v>2304</v>
      </c>
      <c r="H695" s="39" t="s">
        <v>1524</v>
      </c>
      <c r="I695" s="39" t="s">
        <v>1683</v>
      </c>
      <c r="J695" s="39" t="s">
        <v>1687</v>
      </c>
      <c r="K695" s="39" t="s">
        <v>1535</v>
      </c>
      <c r="L695" s="39" t="s">
        <v>1535</v>
      </c>
      <c r="M695" s="39" t="s">
        <v>1535</v>
      </c>
      <c r="N695" s="39" t="s">
        <v>2234</v>
      </c>
      <c r="O695" s="39" t="s">
        <v>2234</v>
      </c>
      <c r="P695" s="39" t="s">
        <v>1473</v>
      </c>
      <c r="T695" s="39" t="s">
        <v>1127</v>
      </c>
      <c r="U695" s="39" t="s">
        <v>1127</v>
      </c>
      <c r="V695" s="39" t="s">
        <v>1127</v>
      </c>
      <c r="W695" s="39" t="s">
        <v>1127</v>
      </c>
      <c r="X695" s="39" t="s">
        <v>1128</v>
      </c>
      <c r="AB695" s="39" t="s">
        <v>1454</v>
      </c>
    </row>
    <row r="696" spans="1:28" s="39" customFormat="1">
      <c r="A696" s="39" t="s">
        <v>2147</v>
      </c>
      <c r="B696" s="39" t="s">
        <v>766</v>
      </c>
      <c r="D696" s="39" t="s">
        <v>1775</v>
      </c>
      <c r="E696" s="39" t="s">
        <v>2315</v>
      </c>
      <c r="F696" s="39" t="s">
        <v>1535</v>
      </c>
      <c r="G696" s="39" t="s">
        <v>2303</v>
      </c>
      <c r="H696" s="39" t="s">
        <v>1524</v>
      </c>
      <c r="I696" s="39" t="s">
        <v>1683</v>
      </c>
      <c r="J696" s="39" t="s">
        <v>1687</v>
      </c>
      <c r="K696" s="39" t="s">
        <v>1535</v>
      </c>
      <c r="L696" s="39" t="s">
        <v>1535</v>
      </c>
      <c r="M696" s="39" t="s">
        <v>1535</v>
      </c>
      <c r="N696" s="39" t="s">
        <v>2221</v>
      </c>
      <c r="O696" s="39" t="s">
        <v>2221</v>
      </c>
      <c r="P696" s="39" t="s">
        <v>1473</v>
      </c>
      <c r="T696" s="39" t="s">
        <v>1127</v>
      </c>
      <c r="U696" s="39" t="s">
        <v>1127</v>
      </c>
      <c r="V696" s="39" t="s">
        <v>1127</v>
      </c>
      <c r="W696" s="39" t="s">
        <v>1127</v>
      </c>
      <c r="X696" s="39" t="s">
        <v>1128</v>
      </c>
      <c r="AB696" s="39" t="s">
        <v>1454</v>
      </c>
    </row>
    <row r="697" spans="1:28" s="39" customFormat="1">
      <c r="A697" s="39" t="s">
        <v>2147</v>
      </c>
      <c r="B697" s="39" t="s">
        <v>766</v>
      </c>
      <c r="D697" s="39" t="s">
        <v>1782</v>
      </c>
      <c r="E697" s="39" t="s">
        <v>2316</v>
      </c>
      <c r="F697" s="39" t="s">
        <v>1535</v>
      </c>
      <c r="G697" s="39" t="s">
        <v>2304</v>
      </c>
      <c r="H697" s="39" t="s">
        <v>1524</v>
      </c>
      <c r="I697" s="39" t="s">
        <v>1683</v>
      </c>
      <c r="J697" s="39" t="s">
        <v>1687</v>
      </c>
      <c r="K697" s="39" t="s">
        <v>1535</v>
      </c>
      <c r="L697" s="39" t="s">
        <v>1535</v>
      </c>
      <c r="M697" s="39" t="s">
        <v>1535</v>
      </c>
      <c r="N697" s="39" t="s">
        <v>2222</v>
      </c>
      <c r="O697" s="39" t="s">
        <v>2222</v>
      </c>
      <c r="P697" s="39" t="s">
        <v>1473</v>
      </c>
      <c r="T697" s="39" t="s">
        <v>1127</v>
      </c>
      <c r="U697" s="39" t="s">
        <v>1127</v>
      </c>
      <c r="V697" s="39" t="s">
        <v>1127</v>
      </c>
      <c r="W697" s="39" t="s">
        <v>1127</v>
      </c>
      <c r="X697" s="39" t="s">
        <v>1128</v>
      </c>
      <c r="AB697" s="39" t="s">
        <v>1454</v>
      </c>
    </row>
    <row r="698" spans="1:28" s="39" customFormat="1">
      <c r="A698" s="39" t="s">
        <v>2147</v>
      </c>
      <c r="B698" s="39" t="s">
        <v>766</v>
      </c>
      <c r="D698" s="39" t="s">
        <v>1810</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c r="A699" s="39" t="s">
        <v>2147</v>
      </c>
      <c r="B699" s="39" t="s">
        <v>766</v>
      </c>
      <c r="D699" s="39" t="s">
        <v>1797</v>
      </c>
      <c r="E699" s="39" t="s">
        <v>2317</v>
      </c>
      <c r="F699" s="39" t="s">
        <v>1535</v>
      </c>
      <c r="G699" s="39" t="s">
        <v>2304</v>
      </c>
      <c r="H699" s="39" t="s">
        <v>1524</v>
      </c>
      <c r="I699" s="39" t="s">
        <v>1683</v>
      </c>
      <c r="J699" s="39" t="s">
        <v>1687</v>
      </c>
      <c r="K699" s="39" t="s">
        <v>1535</v>
      </c>
      <c r="L699" s="39" t="s">
        <v>1535</v>
      </c>
      <c r="M699" s="39" t="s">
        <v>1535</v>
      </c>
      <c r="N699" s="39" t="s">
        <v>2226</v>
      </c>
      <c r="O699" s="39" t="s">
        <v>2226</v>
      </c>
      <c r="P699" s="39" t="s">
        <v>1473</v>
      </c>
      <c r="T699" s="39" t="s">
        <v>1127</v>
      </c>
      <c r="U699" s="39" t="s">
        <v>1127</v>
      </c>
      <c r="V699" s="39" t="s">
        <v>1127</v>
      </c>
      <c r="W699" s="39" t="s">
        <v>1127</v>
      </c>
      <c r="X699" s="39" t="s">
        <v>1128</v>
      </c>
      <c r="AB699" s="39" t="s">
        <v>1454</v>
      </c>
    </row>
    <row r="700" spans="1:28" s="39" customFormat="1">
      <c r="A700" s="39" t="s">
        <v>2147</v>
      </c>
      <c r="B700" s="39" t="s">
        <v>766</v>
      </c>
      <c r="D700" s="39" t="s">
        <v>1784</v>
      </c>
      <c r="E700" s="39" t="s">
        <v>2318</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c r="A701" s="39" t="s">
        <v>2147</v>
      </c>
      <c r="B701" s="39" t="s">
        <v>766</v>
      </c>
      <c r="D701" s="39" t="s">
        <v>1785</v>
      </c>
      <c r="E701" s="39" t="s">
        <v>2197</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c r="A702" s="39" t="s">
        <v>2147</v>
      </c>
      <c r="B702" s="39" t="s">
        <v>766</v>
      </c>
      <c r="D702" s="39" t="s">
        <v>1777</v>
      </c>
      <c r="E702" s="39" t="s">
        <v>2198</v>
      </c>
      <c r="F702" s="39" t="s">
        <v>1535</v>
      </c>
      <c r="G702" s="39" t="s">
        <v>2304</v>
      </c>
      <c r="H702" s="39" t="s">
        <v>1524</v>
      </c>
      <c r="I702" s="39" t="s">
        <v>1683</v>
      </c>
      <c r="J702" s="39" t="s">
        <v>1687</v>
      </c>
      <c r="K702" s="39" t="s">
        <v>1535</v>
      </c>
      <c r="L702" s="39" t="s">
        <v>1535</v>
      </c>
      <c r="M702" s="39" t="s">
        <v>1535</v>
      </c>
      <c r="N702" s="39" t="s">
        <v>2219</v>
      </c>
      <c r="O702" s="39" t="s">
        <v>2219</v>
      </c>
      <c r="P702" s="39" t="s">
        <v>1473</v>
      </c>
      <c r="T702" s="39" t="s">
        <v>1127</v>
      </c>
      <c r="U702" s="39" t="s">
        <v>1127</v>
      </c>
      <c r="V702" s="39" t="s">
        <v>1127</v>
      </c>
      <c r="W702" s="39" t="s">
        <v>1127</v>
      </c>
      <c r="X702" s="39" t="s">
        <v>1128</v>
      </c>
      <c r="AB702" s="39" t="s">
        <v>1454</v>
      </c>
    </row>
    <row r="703" spans="1:28" s="39" customFormat="1">
      <c r="A703" s="39" t="s">
        <v>2147</v>
      </c>
      <c r="B703" s="39" t="s">
        <v>766</v>
      </c>
      <c r="D703" s="39" t="s">
        <v>1801</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c r="A704" s="39" t="s">
        <v>2147</v>
      </c>
      <c r="B704" s="39" t="s">
        <v>766</v>
      </c>
      <c r="D704" s="39" t="s">
        <v>1779</v>
      </c>
      <c r="E704" s="39" t="s">
        <v>2319</v>
      </c>
      <c r="F704" s="39" t="s">
        <v>1535</v>
      </c>
      <c r="G704" s="39" t="s">
        <v>2304</v>
      </c>
      <c r="H704" s="39" t="s">
        <v>1524</v>
      </c>
      <c r="I704" s="39" t="s">
        <v>1683</v>
      </c>
      <c r="J704" s="39" t="s">
        <v>1687</v>
      </c>
      <c r="K704" s="39" t="s">
        <v>1535</v>
      </c>
      <c r="L704" s="39" t="s">
        <v>1535</v>
      </c>
      <c r="M704" s="39" t="s">
        <v>1535</v>
      </c>
      <c r="N704" s="39" t="s">
        <v>2234</v>
      </c>
      <c r="O704" s="39" t="s">
        <v>2234</v>
      </c>
      <c r="P704" s="39" t="s">
        <v>1473</v>
      </c>
      <c r="T704" s="39" t="s">
        <v>1127</v>
      </c>
      <c r="U704" s="39" t="s">
        <v>1127</v>
      </c>
      <c r="V704" s="39" t="s">
        <v>1127</v>
      </c>
      <c r="W704" s="39" t="s">
        <v>1127</v>
      </c>
      <c r="X704" s="39" t="s">
        <v>1128</v>
      </c>
      <c r="AB704" s="39" t="s">
        <v>1454</v>
      </c>
    </row>
    <row r="705" spans="1:28" s="39" customFormat="1">
      <c r="A705" s="39" t="s">
        <v>2147</v>
      </c>
      <c r="B705" s="39" t="s">
        <v>799</v>
      </c>
      <c r="D705" s="39" t="s">
        <v>1775</v>
      </c>
      <c r="E705" s="39" t="s">
        <v>2336</v>
      </c>
      <c r="F705" s="39" t="s">
        <v>1604</v>
      </c>
      <c r="G705" s="39" t="s">
        <v>2303</v>
      </c>
      <c r="H705" s="39" t="s">
        <v>1524</v>
      </c>
      <c r="I705" s="39" t="s">
        <v>1683</v>
      </c>
      <c r="J705" s="39" t="s">
        <v>1687</v>
      </c>
      <c r="K705" s="39" t="s">
        <v>1604</v>
      </c>
      <c r="L705" s="39" t="s">
        <v>1604</v>
      </c>
      <c r="M705" s="39" t="s">
        <v>1604</v>
      </c>
      <c r="N705" s="39" t="s">
        <v>2221</v>
      </c>
      <c r="O705" s="39" t="s">
        <v>2221</v>
      </c>
      <c r="P705" s="39" t="s">
        <v>1473</v>
      </c>
      <c r="T705" s="39" t="s">
        <v>1127</v>
      </c>
      <c r="U705" s="39" t="s">
        <v>1127</v>
      </c>
      <c r="V705" s="39" t="s">
        <v>1127</v>
      </c>
      <c r="W705" s="39" t="s">
        <v>1127</v>
      </c>
      <c r="X705" s="39" t="s">
        <v>1128</v>
      </c>
      <c r="AB705" s="39" t="s">
        <v>1454</v>
      </c>
    </row>
    <row r="706" spans="1:28" s="39" customFormat="1">
      <c r="A706" s="39" t="s">
        <v>2147</v>
      </c>
      <c r="B706" s="39" t="s">
        <v>799</v>
      </c>
      <c r="D706" s="39" t="s">
        <v>1782</v>
      </c>
      <c r="E706" s="39" t="s">
        <v>2336</v>
      </c>
      <c r="F706" s="39" t="s">
        <v>1604</v>
      </c>
      <c r="G706" s="39" t="s">
        <v>2304</v>
      </c>
      <c r="H706" s="39" t="s">
        <v>1524</v>
      </c>
      <c r="I706" s="39" t="s">
        <v>1683</v>
      </c>
      <c r="J706" s="39" t="s">
        <v>1687</v>
      </c>
      <c r="K706" s="39" t="s">
        <v>1604</v>
      </c>
      <c r="L706" s="39" t="s">
        <v>1604</v>
      </c>
      <c r="M706" s="39" t="s">
        <v>1604</v>
      </c>
      <c r="N706" s="39" t="s">
        <v>2222</v>
      </c>
      <c r="O706" s="39" t="s">
        <v>2222</v>
      </c>
      <c r="P706" s="39" t="s">
        <v>1473</v>
      </c>
      <c r="T706" s="39" t="s">
        <v>1127</v>
      </c>
      <c r="U706" s="39" t="s">
        <v>1127</v>
      </c>
      <c r="V706" s="39" t="s">
        <v>1127</v>
      </c>
      <c r="W706" s="39" t="s">
        <v>1127</v>
      </c>
      <c r="X706" s="39" t="s">
        <v>1128</v>
      </c>
      <c r="AB706" s="39" t="s">
        <v>1454</v>
      </c>
    </row>
    <row r="707" spans="1:28" s="39" customFormat="1">
      <c r="A707" s="39" t="s">
        <v>2147</v>
      </c>
      <c r="B707" s="39" t="s">
        <v>799</v>
      </c>
      <c r="D707" s="39" t="s">
        <v>1810</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c r="A708" s="39" t="s">
        <v>2147</v>
      </c>
      <c r="B708" s="39" t="s">
        <v>799</v>
      </c>
      <c r="D708" s="39" t="s">
        <v>1797</v>
      </c>
      <c r="E708" s="39" t="s">
        <v>2337</v>
      </c>
      <c r="F708" s="39" t="s">
        <v>1604</v>
      </c>
      <c r="G708" s="39" t="s">
        <v>2304</v>
      </c>
      <c r="H708" s="39" t="s">
        <v>1524</v>
      </c>
      <c r="I708" s="39" t="s">
        <v>1683</v>
      </c>
      <c r="J708" s="39" t="s">
        <v>1687</v>
      </c>
      <c r="K708" s="39" t="s">
        <v>1604</v>
      </c>
      <c r="L708" s="39" t="s">
        <v>1604</v>
      </c>
      <c r="M708" s="39" t="s">
        <v>1604</v>
      </c>
      <c r="N708" s="39" t="s">
        <v>2226</v>
      </c>
      <c r="O708" s="39" t="s">
        <v>2226</v>
      </c>
      <c r="P708" s="39" t="s">
        <v>1473</v>
      </c>
      <c r="T708" s="39" t="s">
        <v>1127</v>
      </c>
      <c r="U708" s="39" t="s">
        <v>1127</v>
      </c>
      <c r="V708" s="39" t="s">
        <v>1127</v>
      </c>
      <c r="W708" s="39" t="s">
        <v>1127</v>
      </c>
      <c r="X708" s="39" t="s">
        <v>1128</v>
      </c>
      <c r="AB708" s="39" t="s">
        <v>1454</v>
      </c>
    </row>
    <row r="709" spans="1:28" s="39" customFormat="1">
      <c r="A709" s="39" t="s">
        <v>2147</v>
      </c>
      <c r="B709" s="39" t="s">
        <v>799</v>
      </c>
      <c r="D709" s="39" t="s">
        <v>1784</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c r="A710" s="39" t="s">
        <v>2147</v>
      </c>
      <c r="B710" s="39" t="s">
        <v>799</v>
      </c>
      <c r="D710" s="39" t="s">
        <v>1787</v>
      </c>
      <c r="E710" s="39" t="s">
        <v>2338</v>
      </c>
      <c r="F710" s="39" t="s">
        <v>1604</v>
      </c>
      <c r="G710" s="39" t="s">
        <v>2304</v>
      </c>
      <c r="H710" s="39" t="s">
        <v>1524</v>
      </c>
      <c r="I710" s="39" t="s">
        <v>1683</v>
      </c>
      <c r="J710" s="39" t="s">
        <v>1687</v>
      </c>
      <c r="K710" s="39" t="s">
        <v>1604</v>
      </c>
      <c r="L710" s="39" t="s">
        <v>1604</v>
      </c>
      <c r="M710" s="39" t="s">
        <v>1604</v>
      </c>
      <c r="N710" s="39" t="s">
        <v>2219</v>
      </c>
      <c r="O710" s="39" t="s">
        <v>2219</v>
      </c>
      <c r="P710" s="39" t="s">
        <v>1473</v>
      </c>
      <c r="T710" s="39" t="s">
        <v>1127</v>
      </c>
      <c r="U710" s="39" t="s">
        <v>1127</v>
      </c>
      <c r="V710" s="39" t="s">
        <v>1127</v>
      </c>
      <c r="W710" s="39" t="s">
        <v>1127</v>
      </c>
      <c r="X710" s="39" t="s">
        <v>1128</v>
      </c>
      <c r="AB710" s="39" t="s">
        <v>1454</v>
      </c>
    </row>
    <row r="711" spans="1:28" s="39" customFormat="1">
      <c r="A711" s="39" t="s">
        <v>2147</v>
      </c>
      <c r="B711" s="39" t="s">
        <v>799</v>
      </c>
      <c r="D711" s="39" t="s">
        <v>1801</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c r="A712" s="39" t="s">
        <v>2147</v>
      </c>
      <c r="B712" s="39" t="s">
        <v>799</v>
      </c>
      <c r="D712" s="39" t="s">
        <v>1779</v>
      </c>
      <c r="E712" s="39" t="s">
        <v>2338</v>
      </c>
      <c r="F712" s="39" t="s">
        <v>1604</v>
      </c>
      <c r="G712" s="39" t="s">
        <v>2304</v>
      </c>
      <c r="H712" s="39" t="s">
        <v>1524</v>
      </c>
      <c r="I712" s="39" t="s">
        <v>1683</v>
      </c>
      <c r="J712" s="39" t="s">
        <v>1687</v>
      </c>
      <c r="K712" s="39" t="s">
        <v>1604</v>
      </c>
      <c r="L712" s="39" t="s">
        <v>1604</v>
      </c>
      <c r="M712" s="39" t="s">
        <v>1604</v>
      </c>
      <c r="N712" s="39" t="s">
        <v>2234</v>
      </c>
      <c r="O712" s="39" t="s">
        <v>2234</v>
      </c>
      <c r="P712" s="39" t="s">
        <v>1473</v>
      </c>
      <c r="T712" s="39" t="s">
        <v>1127</v>
      </c>
      <c r="U712" s="39" t="s">
        <v>1127</v>
      </c>
      <c r="V712" s="39" t="s">
        <v>1127</v>
      </c>
      <c r="W712" s="39" t="s">
        <v>1127</v>
      </c>
      <c r="X712" s="39" t="s">
        <v>1128</v>
      </c>
      <c r="AB712" s="39" t="s">
        <v>1454</v>
      </c>
    </row>
    <row r="713" spans="1:28" s="39" customFormat="1">
      <c r="A713" s="39" t="s">
        <v>2147</v>
      </c>
      <c r="B713" s="39" t="s">
        <v>794</v>
      </c>
      <c r="D713" s="39" t="s">
        <v>1775</v>
      </c>
      <c r="E713" s="39" t="s">
        <v>2339</v>
      </c>
      <c r="F713" s="39" t="s">
        <v>1604</v>
      </c>
      <c r="G713" s="39" t="s">
        <v>2303</v>
      </c>
      <c r="H713" s="39" t="s">
        <v>1524</v>
      </c>
      <c r="I713" s="39" t="s">
        <v>1683</v>
      </c>
      <c r="J713" s="39" t="s">
        <v>1687</v>
      </c>
      <c r="K713" s="39" t="s">
        <v>1604</v>
      </c>
      <c r="L713" s="39" t="s">
        <v>1604</v>
      </c>
      <c r="M713" s="39" t="s">
        <v>1604</v>
      </c>
      <c r="N713" s="39" t="s">
        <v>2221</v>
      </c>
      <c r="O713" s="39" t="s">
        <v>2221</v>
      </c>
      <c r="P713" s="39" t="s">
        <v>1473</v>
      </c>
      <c r="T713" s="39" t="s">
        <v>1127</v>
      </c>
      <c r="U713" s="39" t="s">
        <v>1127</v>
      </c>
      <c r="V713" s="39" t="s">
        <v>1127</v>
      </c>
      <c r="W713" s="39" t="s">
        <v>1127</v>
      </c>
      <c r="X713" s="39" t="s">
        <v>1128</v>
      </c>
      <c r="AB713" s="39" t="s">
        <v>1454</v>
      </c>
    </row>
    <row r="714" spans="1:28" s="39" customFormat="1">
      <c r="A714" s="39" t="s">
        <v>2147</v>
      </c>
      <c r="B714" s="39" t="s">
        <v>794</v>
      </c>
      <c r="D714" s="39" t="s">
        <v>1782</v>
      </c>
      <c r="E714" s="39" t="s">
        <v>2340</v>
      </c>
      <c r="F714" s="39" t="s">
        <v>1604</v>
      </c>
      <c r="G714" s="39" t="s">
        <v>2304</v>
      </c>
      <c r="H714" s="39" t="s">
        <v>1524</v>
      </c>
      <c r="I714" s="39" t="s">
        <v>1683</v>
      </c>
      <c r="J714" s="39" t="s">
        <v>1687</v>
      </c>
      <c r="K714" s="39" t="s">
        <v>1604</v>
      </c>
      <c r="L714" s="39" t="s">
        <v>1604</v>
      </c>
      <c r="M714" s="39" t="s">
        <v>1604</v>
      </c>
      <c r="N714" s="39" t="s">
        <v>2222</v>
      </c>
      <c r="O714" s="39" t="s">
        <v>2222</v>
      </c>
      <c r="P714" s="39" t="s">
        <v>1473</v>
      </c>
      <c r="T714" s="39" t="s">
        <v>1127</v>
      </c>
      <c r="U714" s="39" t="s">
        <v>1127</v>
      </c>
      <c r="V714" s="39" t="s">
        <v>1127</v>
      </c>
      <c r="W714" s="39" t="s">
        <v>1127</v>
      </c>
      <c r="X714" s="39" t="s">
        <v>1128</v>
      </c>
      <c r="AB714" s="39" t="s">
        <v>1454</v>
      </c>
    </row>
    <row r="715" spans="1:28" s="39" customFormat="1">
      <c r="A715" s="39" t="s">
        <v>2147</v>
      </c>
      <c r="B715" s="39" t="s">
        <v>794</v>
      </c>
      <c r="D715" s="39" t="s">
        <v>1810</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c r="A716" s="39" t="s">
        <v>2147</v>
      </c>
      <c r="B716" s="39" t="s">
        <v>794</v>
      </c>
      <c r="D716" s="39" t="s">
        <v>1797</v>
      </c>
      <c r="E716" s="39" t="s">
        <v>2340</v>
      </c>
      <c r="F716" s="39" t="s">
        <v>1604</v>
      </c>
      <c r="G716" s="39" t="s">
        <v>2304</v>
      </c>
      <c r="H716" s="39" t="s">
        <v>1524</v>
      </c>
      <c r="I716" s="39" t="s">
        <v>1683</v>
      </c>
      <c r="J716" s="39" t="s">
        <v>1687</v>
      </c>
      <c r="K716" s="39" t="s">
        <v>1604</v>
      </c>
      <c r="L716" s="39" t="s">
        <v>1604</v>
      </c>
      <c r="M716" s="39" t="s">
        <v>1604</v>
      </c>
      <c r="N716" s="39" t="s">
        <v>2226</v>
      </c>
      <c r="O716" s="39" t="s">
        <v>2226</v>
      </c>
      <c r="P716" s="39" t="s">
        <v>1473</v>
      </c>
      <c r="T716" s="39" t="s">
        <v>1127</v>
      </c>
      <c r="U716" s="39" t="s">
        <v>1127</v>
      </c>
      <c r="V716" s="39" t="s">
        <v>1127</v>
      </c>
      <c r="W716" s="39" t="s">
        <v>1127</v>
      </c>
      <c r="X716" s="39" t="s">
        <v>1128</v>
      </c>
      <c r="AB716" s="39" t="s">
        <v>1454</v>
      </c>
    </row>
    <row r="717" spans="1:28" s="39" customFormat="1">
      <c r="A717" s="39" t="s">
        <v>2147</v>
      </c>
      <c r="B717" s="39" t="s">
        <v>794</v>
      </c>
      <c r="D717" s="39" t="s">
        <v>1784</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c r="A718" s="39" t="s">
        <v>2147</v>
      </c>
      <c r="B718" s="39" t="s">
        <v>794</v>
      </c>
      <c r="D718" s="39" t="s">
        <v>1787</v>
      </c>
      <c r="E718" s="39" t="s">
        <v>2340</v>
      </c>
      <c r="F718" s="39" t="s">
        <v>1604</v>
      </c>
      <c r="G718" s="39" t="s">
        <v>2304</v>
      </c>
      <c r="H718" s="39" t="s">
        <v>1524</v>
      </c>
      <c r="I718" s="39" t="s">
        <v>1683</v>
      </c>
      <c r="J718" s="39" t="s">
        <v>1687</v>
      </c>
      <c r="K718" s="39" t="s">
        <v>1604</v>
      </c>
      <c r="L718" s="39" t="s">
        <v>1604</v>
      </c>
      <c r="M718" s="39" t="s">
        <v>1604</v>
      </c>
      <c r="N718" s="39" t="s">
        <v>2219</v>
      </c>
      <c r="O718" s="39" t="s">
        <v>2219</v>
      </c>
      <c r="P718" s="39" t="s">
        <v>1473</v>
      </c>
      <c r="T718" s="39" t="s">
        <v>1127</v>
      </c>
      <c r="U718" s="39" t="s">
        <v>1127</v>
      </c>
      <c r="V718" s="39" t="s">
        <v>1127</v>
      </c>
      <c r="W718" s="39" t="s">
        <v>1127</v>
      </c>
      <c r="X718" s="39" t="s">
        <v>1128</v>
      </c>
      <c r="AB718" s="39" t="s">
        <v>1454</v>
      </c>
    </row>
    <row r="719" spans="1:28" s="39" customFormat="1">
      <c r="A719" s="39" t="s">
        <v>2147</v>
      </c>
      <c r="B719" s="39" t="s">
        <v>794</v>
      </c>
      <c r="D719" s="39" t="s">
        <v>1801</v>
      </c>
      <c r="E719" s="39" t="s">
        <v>2341</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c r="A720" s="39" t="s">
        <v>2147</v>
      </c>
      <c r="B720" s="39" t="s">
        <v>794</v>
      </c>
      <c r="D720" s="39" t="s">
        <v>1779</v>
      </c>
      <c r="E720" s="39" t="s">
        <v>2202</v>
      </c>
      <c r="F720" s="39" t="s">
        <v>1604</v>
      </c>
      <c r="G720" s="39" t="s">
        <v>2304</v>
      </c>
      <c r="H720" s="39" t="s">
        <v>1524</v>
      </c>
      <c r="I720" s="39" t="s">
        <v>1683</v>
      </c>
      <c r="J720" s="39" t="s">
        <v>1687</v>
      </c>
      <c r="K720" s="39" t="s">
        <v>1604</v>
      </c>
      <c r="L720" s="39" t="s">
        <v>1604</v>
      </c>
      <c r="M720" s="39" t="s">
        <v>1604</v>
      </c>
      <c r="N720" s="39" t="s">
        <v>2234</v>
      </c>
      <c r="O720" s="39" t="s">
        <v>2234</v>
      </c>
      <c r="P720" s="39" t="s">
        <v>1473</v>
      </c>
      <c r="T720" s="39" t="s">
        <v>1127</v>
      </c>
      <c r="U720" s="39" t="s">
        <v>1127</v>
      </c>
      <c r="V720" s="39" t="s">
        <v>1127</v>
      </c>
      <c r="W720" s="39" t="s">
        <v>1127</v>
      </c>
      <c r="X720" s="39" t="s">
        <v>1128</v>
      </c>
      <c r="AB720" s="39" t="s">
        <v>1454</v>
      </c>
    </row>
    <row r="721" spans="1:28" s="39" customFormat="1">
      <c r="A721" s="39" t="s">
        <v>2147</v>
      </c>
      <c r="B721" s="39" t="s">
        <v>801</v>
      </c>
      <c r="D721" s="39" t="s">
        <v>1775</v>
      </c>
      <c r="E721" s="39" t="s">
        <v>2336</v>
      </c>
      <c r="F721" s="39" t="s">
        <v>1535</v>
      </c>
      <c r="G721" s="39" t="s">
        <v>2303</v>
      </c>
      <c r="H721" s="39" t="s">
        <v>1524</v>
      </c>
      <c r="I721" s="39" t="s">
        <v>1683</v>
      </c>
      <c r="J721" s="39" t="s">
        <v>1687</v>
      </c>
      <c r="K721" s="39" t="s">
        <v>1535</v>
      </c>
      <c r="L721" s="39" t="s">
        <v>1535</v>
      </c>
      <c r="M721" s="39" t="s">
        <v>1535</v>
      </c>
      <c r="N721" s="39" t="s">
        <v>2221</v>
      </c>
      <c r="O721" s="39" t="s">
        <v>2221</v>
      </c>
      <c r="P721" s="39" t="s">
        <v>1473</v>
      </c>
      <c r="T721" s="39" t="s">
        <v>1127</v>
      </c>
      <c r="U721" s="39" t="s">
        <v>1127</v>
      </c>
      <c r="V721" s="39" t="s">
        <v>1127</v>
      </c>
      <c r="W721" s="39" t="s">
        <v>1127</v>
      </c>
      <c r="X721" s="39" t="s">
        <v>1128</v>
      </c>
      <c r="AB721" s="39" t="s">
        <v>1454</v>
      </c>
    </row>
    <row r="722" spans="1:28" s="39" customFormat="1">
      <c r="A722" s="39" t="s">
        <v>2147</v>
      </c>
      <c r="B722" s="39" t="s">
        <v>801</v>
      </c>
      <c r="D722" s="39" t="s">
        <v>1782</v>
      </c>
      <c r="E722" s="39" t="s">
        <v>2336</v>
      </c>
      <c r="F722" s="39" t="s">
        <v>1535</v>
      </c>
      <c r="G722" s="39" t="s">
        <v>2304</v>
      </c>
      <c r="H722" s="39" t="s">
        <v>1524</v>
      </c>
      <c r="I722" s="39" t="s">
        <v>1683</v>
      </c>
      <c r="J722" s="39" t="s">
        <v>1687</v>
      </c>
      <c r="K722" s="39" t="s">
        <v>1535</v>
      </c>
      <c r="L722" s="39" t="s">
        <v>1535</v>
      </c>
      <c r="M722" s="39" t="s">
        <v>1535</v>
      </c>
      <c r="N722" s="39" t="s">
        <v>2222</v>
      </c>
      <c r="O722" s="39" t="s">
        <v>2222</v>
      </c>
      <c r="P722" s="39" t="s">
        <v>1473</v>
      </c>
      <c r="T722" s="39" t="s">
        <v>1127</v>
      </c>
      <c r="U722" s="39" t="s">
        <v>1127</v>
      </c>
      <c r="V722" s="39" t="s">
        <v>1127</v>
      </c>
      <c r="W722" s="39" t="s">
        <v>1127</v>
      </c>
      <c r="X722" s="39" t="s">
        <v>1128</v>
      </c>
      <c r="AB722" s="39" t="s">
        <v>1454</v>
      </c>
    </row>
    <row r="723" spans="1:28" s="39" customFormat="1">
      <c r="A723" s="39" t="s">
        <v>2147</v>
      </c>
      <c r="B723" s="39" t="s">
        <v>801</v>
      </c>
      <c r="D723" s="39" t="s">
        <v>1810</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c r="A724" s="39" t="s">
        <v>2147</v>
      </c>
      <c r="B724" s="39" t="s">
        <v>801</v>
      </c>
      <c r="D724" s="39" t="s">
        <v>1797</v>
      </c>
      <c r="E724" s="39" t="s">
        <v>2337</v>
      </c>
      <c r="F724" s="39" t="s">
        <v>1535</v>
      </c>
      <c r="G724" s="39" t="s">
        <v>2304</v>
      </c>
      <c r="H724" s="39" t="s">
        <v>1524</v>
      </c>
      <c r="I724" s="39" t="s">
        <v>1683</v>
      </c>
      <c r="J724" s="39" t="s">
        <v>1687</v>
      </c>
      <c r="K724" s="39" t="s">
        <v>1535</v>
      </c>
      <c r="L724" s="39" t="s">
        <v>1535</v>
      </c>
      <c r="M724" s="39" t="s">
        <v>1535</v>
      </c>
      <c r="N724" s="39" t="s">
        <v>2226</v>
      </c>
      <c r="O724" s="39" t="s">
        <v>2226</v>
      </c>
      <c r="P724" s="39" t="s">
        <v>1473</v>
      </c>
      <c r="T724" s="39" t="s">
        <v>1127</v>
      </c>
      <c r="U724" s="39" t="s">
        <v>1127</v>
      </c>
      <c r="V724" s="39" t="s">
        <v>1127</v>
      </c>
      <c r="W724" s="39" t="s">
        <v>1127</v>
      </c>
      <c r="X724" s="39" t="s">
        <v>1128</v>
      </c>
      <c r="AB724" s="39" t="s">
        <v>1454</v>
      </c>
    </row>
    <row r="725" spans="1:28" s="39" customFormat="1">
      <c r="A725" s="39" t="s">
        <v>2147</v>
      </c>
      <c r="B725" s="39" t="s">
        <v>801</v>
      </c>
      <c r="D725" s="39" t="s">
        <v>1784</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c r="A726" s="39" t="s">
        <v>2147</v>
      </c>
      <c r="B726" s="39" t="s">
        <v>801</v>
      </c>
      <c r="D726" s="39" t="s">
        <v>1787</v>
      </c>
      <c r="E726" s="39" t="s">
        <v>2338</v>
      </c>
      <c r="F726" s="39" t="s">
        <v>1535</v>
      </c>
      <c r="G726" s="39" t="s">
        <v>2304</v>
      </c>
      <c r="H726" s="39" t="s">
        <v>1524</v>
      </c>
      <c r="I726" s="39" t="s">
        <v>1683</v>
      </c>
      <c r="J726" s="39" t="s">
        <v>1687</v>
      </c>
      <c r="K726" s="39" t="s">
        <v>1535</v>
      </c>
      <c r="L726" s="39" t="s">
        <v>1535</v>
      </c>
      <c r="M726" s="39" t="s">
        <v>1535</v>
      </c>
      <c r="N726" s="39" t="s">
        <v>2219</v>
      </c>
      <c r="O726" s="39" t="s">
        <v>2219</v>
      </c>
      <c r="P726" s="39" t="s">
        <v>1473</v>
      </c>
      <c r="T726" s="39" t="s">
        <v>1127</v>
      </c>
      <c r="U726" s="39" t="s">
        <v>1127</v>
      </c>
      <c r="V726" s="39" t="s">
        <v>1127</v>
      </c>
      <c r="W726" s="39" t="s">
        <v>1127</v>
      </c>
      <c r="X726" s="39" t="s">
        <v>1128</v>
      </c>
      <c r="AB726" s="39" t="s">
        <v>1454</v>
      </c>
    </row>
    <row r="727" spans="1:28" s="39" customFormat="1">
      <c r="A727" s="39" t="s">
        <v>2147</v>
      </c>
      <c r="B727" s="39" t="s">
        <v>801</v>
      </c>
      <c r="D727" s="39" t="s">
        <v>1801</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c r="A728" s="39" t="s">
        <v>2147</v>
      </c>
      <c r="B728" s="39" t="s">
        <v>801</v>
      </c>
      <c r="D728" s="39" t="s">
        <v>1779</v>
      </c>
      <c r="E728" s="39" t="s">
        <v>2338</v>
      </c>
      <c r="F728" s="39" t="s">
        <v>1535</v>
      </c>
      <c r="G728" s="39" t="s">
        <v>2304</v>
      </c>
      <c r="H728" s="39" t="s">
        <v>1524</v>
      </c>
      <c r="I728" s="39" t="s">
        <v>1683</v>
      </c>
      <c r="J728" s="39" t="s">
        <v>1687</v>
      </c>
      <c r="K728" s="39" t="s">
        <v>1535</v>
      </c>
      <c r="L728" s="39" t="s">
        <v>1535</v>
      </c>
      <c r="M728" s="39" t="s">
        <v>1535</v>
      </c>
      <c r="N728" s="39" t="s">
        <v>2234</v>
      </c>
      <c r="O728" s="39" t="s">
        <v>2234</v>
      </c>
      <c r="P728" s="39" t="s">
        <v>1473</v>
      </c>
      <c r="T728" s="39" t="s">
        <v>1127</v>
      </c>
      <c r="U728" s="39" t="s">
        <v>1127</v>
      </c>
      <c r="V728" s="39" t="s">
        <v>1127</v>
      </c>
      <c r="W728" s="39" t="s">
        <v>1127</v>
      </c>
      <c r="X728" s="39" t="s">
        <v>1128</v>
      </c>
      <c r="AB728" s="39" t="s">
        <v>1454</v>
      </c>
    </row>
    <row r="729" spans="1:28" s="39" customFormat="1">
      <c r="A729" s="39" t="s">
        <v>2147</v>
      </c>
      <c r="B729" s="39" t="s">
        <v>795</v>
      </c>
      <c r="D729" s="39" t="s">
        <v>1775</v>
      </c>
      <c r="E729" s="39" t="s">
        <v>2315</v>
      </c>
      <c r="F729" s="39" t="s">
        <v>1535</v>
      </c>
      <c r="G729" s="39" t="s">
        <v>2303</v>
      </c>
      <c r="H729" s="39" t="s">
        <v>1524</v>
      </c>
      <c r="I729" s="39" t="s">
        <v>1683</v>
      </c>
      <c r="J729" s="39" t="s">
        <v>1687</v>
      </c>
      <c r="K729" s="39" t="s">
        <v>1535</v>
      </c>
      <c r="L729" s="39" t="s">
        <v>1535</v>
      </c>
      <c r="M729" s="39" t="s">
        <v>1535</v>
      </c>
      <c r="N729" s="39" t="s">
        <v>2221</v>
      </c>
      <c r="O729" s="39" t="s">
        <v>2221</v>
      </c>
      <c r="P729" s="39" t="s">
        <v>1473</v>
      </c>
      <c r="T729" s="39" t="s">
        <v>1127</v>
      </c>
      <c r="U729" s="39" t="s">
        <v>1127</v>
      </c>
      <c r="V729" s="39" t="s">
        <v>1127</v>
      </c>
      <c r="W729" s="39" t="s">
        <v>1127</v>
      </c>
      <c r="X729" s="39" t="s">
        <v>1128</v>
      </c>
      <c r="AB729" s="39" t="s">
        <v>1454</v>
      </c>
    </row>
    <row r="730" spans="1:28" s="39" customFormat="1">
      <c r="A730" s="39" t="s">
        <v>2147</v>
      </c>
      <c r="B730" s="39" t="s">
        <v>795</v>
      </c>
      <c r="D730" s="39" t="s">
        <v>1782</v>
      </c>
      <c r="E730" s="39" t="s">
        <v>2316</v>
      </c>
      <c r="F730" s="39" t="s">
        <v>1535</v>
      </c>
      <c r="G730" s="39" t="s">
        <v>2304</v>
      </c>
      <c r="H730" s="39" t="s">
        <v>1524</v>
      </c>
      <c r="I730" s="39" t="s">
        <v>1683</v>
      </c>
      <c r="J730" s="39" t="s">
        <v>1687</v>
      </c>
      <c r="K730" s="39" t="s">
        <v>1535</v>
      </c>
      <c r="L730" s="39" t="s">
        <v>1535</v>
      </c>
      <c r="M730" s="39" t="s">
        <v>1535</v>
      </c>
      <c r="N730" s="39" t="s">
        <v>2222</v>
      </c>
      <c r="O730" s="39" t="s">
        <v>2222</v>
      </c>
      <c r="P730" s="39" t="s">
        <v>1473</v>
      </c>
      <c r="T730" s="39" t="s">
        <v>1127</v>
      </c>
      <c r="U730" s="39" t="s">
        <v>1127</v>
      </c>
      <c r="V730" s="39" t="s">
        <v>1127</v>
      </c>
      <c r="W730" s="39" t="s">
        <v>1127</v>
      </c>
      <c r="X730" s="39" t="s">
        <v>1128</v>
      </c>
      <c r="AB730" s="39" t="s">
        <v>1454</v>
      </c>
    </row>
    <row r="731" spans="1:28" s="39" customFormat="1">
      <c r="A731" s="39" t="s">
        <v>2147</v>
      </c>
      <c r="B731" s="39" t="s">
        <v>795</v>
      </c>
      <c r="D731" s="39" t="s">
        <v>1810</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c r="A732" s="39" t="s">
        <v>2147</v>
      </c>
      <c r="B732" s="39" t="s">
        <v>795</v>
      </c>
      <c r="D732" s="39" t="s">
        <v>1797</v>
      </c>
      <c r="E732" s="39" t="s">
        <v>2317</v>
      </c>
      <c r="F732" s="39" t="s">
        <v>1535</v>
      </c>
      <c r="G732" s="39" t="s">
        <v>2304</v>
      </c>
      <c r="H732" s="39" t="s">
        <v>1524</v>
      </c>
      <c r="I732" s="39" t="s">
        <v>1683</v>
      </c>
      <c r="J732" s="39" t="s">
        <v>1687</v>
      </c>
      <c r="K732" s="39" t="s">
        <v>1535</v>
      </c>
      <c r="L732" s="39" t="s">
        <v>1535</v>
      </c>
      <c r="M732" s="39" t="s">
        <v>1535</v>
      </c>
      <c r="N732" s="39" t="s">
        <v>2226</v>
      </c>
      <c r="O732" s="39" t="s">
        <v>2226</v>
      </c>
      <c r="P732" s="39" t="s">
        <v>1473</v>
      </c>
      <c r="T732" s="39" t="s">
        <v>1127</v>
      </c>
      <c r="U732" s="39" t="s">
        <v>1127</v>
      </c>
      <c r="V732" s="39" t="s">
        <v>1127</v>
      </c>
      <c r="W732" s="39" t="s">
        <v>1127</v>
      </c>
      <c r="X732" s="39" t="s">
        <v>1128</v>
      </c>
      <c r="AB732" s="39" t="s">
        <v>1454</v>
      </c>
    </row>
    <row r="733" spans="1:28" s="39" customFormat="1">
      <c r="A733" s="39" t="s">
        <v>2147</v>
      </c>
      <c r="B733" s="39" t="s">
        <v>795</v>
      </c>
      <c r="D733" s="39" t="s">
        <v>1784</v>
      </c>
      <c r="E733" s="39" t="s">
        <v>2318</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c r="A734" s="39" t="s">
        <v>2147</v>
      </c>
      <c r="B734" s="39" t="s">
        <v>795</v>
      </c>
      <c r="D734" s="39" t="s">
        <v>1785</v>
      </c>
      <c r="E734" s="39" t="s">
        <v>2197</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c r="A735" s="39" t="s">
        <v>2147</v>
      </c>
      <c r="B735" s="39" t="s">
        <v>795</v>
      </c>
      <c r="D735" s="39" t="s">
        <v>1777</v>
      </c>
      <c r="E735" s="39" t="s">
        <v>2198</v>
      </c>
      <c r="F735" s="39" t="s">
        <v>1535</v>
      </c>
      <c r="G735" s="39" t="s">
        <v>2304</v>
      </c>
      <c r="H735" s="39" t="s">
        <v>1524</v>
      </c>
      <c r="I735" s="39" t="s">
        <v>1683</v>
      </c>
      <c r="J735" s="39" t="s">
        <v>1687</v>
      </c>
      <c r="K735" s="39" t="s">
        <v>1535</v>
      </c>
      <c r="L735" s="39" t="s">
        <v>1535</v>
      </c>
      <c r="M735" s="39" t="s">
        <v>1535</v>
      </c>
      <c r="N735" s="39" t="s">
        <v>2219</v>
      </c>
      <c r="O735" s="39" t="s">
        <v>2219</v>
      </c>
      <c r="P735" s="39" t="s">
        <v>1473</v>
      </c>
      <c r="T735" s="39" t="s">
        <v>1127</v>
      </c>
      <c r="U735" s="39" t="s">
        <v>1127</v>
      </c>
      <c r="V735" s="39" t="s">
        <v>1127</v>
      </c>
      <c r="W735" s="39" t="s">
        <v>1127</v>
      </c>
      <c r="X735" s="39" t="s">
        <v>1128</v>
      </c>
      <c r="AB735" s="39" t="s">
        <v>1454</v>
      </c>
    </row>
    <row r="736" spans="1:28" s="39" customFormat="1">
      <c r="A736" s="39" t="s">
        <v>2147</v>
      </c>
      <c r="B736" s="39" t="s">
        <v>795</v>
      </c>
      <c r="D736" s="39" t="s">
        <v>1801</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c r="A737" s="39" t="s">
        <v>2147</v>
      </c>
      <c r="B737" s="39" t="s">
        <v>795</v>
      </c>
      <c r="D737" s="39" t="s">
        <v>1779</v>
      </c>
      <c r="E737" s="39" t="s">
        <v>2319</v>
      </c>
      <c r="F737" s="39" t="s">
        <v>1535</v>
      </c>
      <c r="G737" s="39" t="s">
        <v>2304</v>
      </c>
      <c r="H737" s="39" t="s">
        <v>1524</v>
      </c>
      <c r="I737" s="39" t="s">
        <v>1683</v>
      </c>
      <c r="J737" s="39" t="s">
        <v>1687</v>
      </c>
      <c r="K737" s="39" t="s">
        <v>1535</v>
      </c>
      <c r="L737" s="39" t="s">
        <v>1535</v>
      </c>
      <c r="M737" s="39" t="s">
        <v>1535</v>
      </c>
      <c r="N737" s="39" t="s">
        <v>2234</v>
      </c>
      <c r="O737" s="39" t="s">
        <v>2234</v>
      </c>
      <c r="P737" s="39" t="s">
        <v>1473</v>
      </c>
      <c r="T737" s="39" t="s">
        <v>1127</v>
      </c>
      <c r="U737" s="39" t="s">
        <v>1127</v>
      </c>
      <c r="V737" s="39" t="s">
        <v>1127</v>
      </c>
      <c r="W737" s="39" t="s">
        <v>1127</v>
      </c>
      <c r="X737" s="39" t="s">
        <v>1128</v>
      </c>
      <c r="AB737" s="39" t="s">
        <v>1454</v>
      </c>
    </row>
    <row r="738" spans="1:28" s="39" customFormat="1">
      <c r="A738" s="39" t="s">
        <v>2147</v>
      </c>
      <c r="B738" s="39" t="s">
        <v>769</v>
      </c>
      <c r="D738" s="39" t="s">
        <v>1775</v>
      </c>
      <c r="E738" s="39" t="s">
        <v>2329</v>
      </c>
      <c r="F738" s="39" t="s">
        <v>1480</v>
      </c>
      <c r="G738" s="39" t="s">
        <v>2311</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c r="A739" s="39" t="s">
        <v>2147</v>
      </c>
      <c r="B739" s="39" t="s">
        <v>769</v>
      </c>
      <c r="D739" s="39" t="s">
        <v>1782</v>
      </c>
      <c r="E739" s="39" t="s">
        <v>2330</v>
      </c>
      <c r="F739" s="39" t="s">
        <v>1480</v>
      </c>
      <c r="G739" s="39" t="s">
        <v>2312</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c r="A740" s="39" t="s">
        <v>2147</v>
      </c>
      <c r="B740" s="39" t="s">
        <v>769</v>
      </c>
      <c r="D740" s="39" t="s">
        <v>1783</v>
      </c>
      <c r="E740" s="39" t="s">
        <v>2330</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c r="A741" s="39" t="s">
        <v>2147</v>
      </c>
      <c r="B741" s="39" t="s">
        <v>769</v>
      </c>
      <c r="D741" s="39" t="s">
        <v>1784</v>
      </c>
      <c r="E741" s="39" t="s">
        <v>2331</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c r="A742" s="39" t="s">
        <v>2147</v>
      </c>
      <c r="B742" s="39" t="s">
        <v>769</v>
      </c>
      <c r="D742" s="39" t="s">
        <v>1785</v>
      </c>
      <c r="E742" s="39" t="s">
        <v>2332</v>
      </c>
      <c r="F742" s="39" t="s">
        <v>1480</v>
      </c>
      <c r="G742" s="39" t="s">
        <v>2314</v>
      </c>
      <c r="H742" s="39" t="s">
        <v>1524</v>
      </c>
      <c r="I742" s="39" t="s">
        <v>1683</v>
      </c>
      <c r="J742" s="39" t="s">
        <v>1687</v>
      </c>
      <c r="K742" s="39" t="s">
        <v>1480</v>
      </c>
      <c r="L742" s="39" t="s">
        <v>1480</v>
      </c>
      <c r="M742" s="39" t="s">
        <v>1480</v>
      </c>
      <c r="N742" s="39" t="s">
        <v>2248</v>
      </c>
      <c r="O742" s="39" t="s">
        <v>2248</v>
      </c>
      <c r="P742" s="39" t="s">
        <v>1473</v>
      </c>
      <c r="T742" s="39" t="s">
        <v>1127</v>
      </c>
      <c r="U742" s="39" t="s">
        <v>1127</v>
      </c>
      <c r="V742" s="39" t="s">
        <v>1127</v>
      </c>
      <c r="W742" s="39" t="s">
        <v>1127</v>
      </c>
      <c r="X742" s="39" t="s">
        <v>1128</v>
      </c>
      <c r="AB742" s="39" t="s">
        <v>1454</v>
      </c>
    </row>
    <row r="743" spans="1:28" s="39" customFormat="1">
      <c r="A743" s="39" t="s">
        <v>2147</v>
      </c>
      <c r="B743" s="39" t="s">
        <v>769</v>
      </c>
      <c r="D743" s="39" t="s">
        <v>1777</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c r="A744" s="39" t="s">
        <v>2147</v>
      </c>
      <c r="B744" s="39" t="s">
        <v>769</v>
      </c>
      <c r="D744" s="39" t="s">
        <v>1801</v>
      </c>
      <c r="E744" s="39" t="s">
        <v>2333</v>
      </c>
      <c r="F744" s="39" t="s">
        <v>1480</v>
      </c>
      <c r="G744" s="39" t="s">
        <v>2314</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c r="A745" s="39" t="s">
        <v>2147</v>
      </c>
      <c r="B745" s="39" t="s">
        <v>769</v>
      </c>
      <c r="D745" s="39" t="s">
        <v>1779</v>
      </c>
      <c r="E745" s="39" t="s">
        <v>2333</v>
      </c>
      <c r="F745" s="39" t="s">
        <v>1480</v>
      </c>
      <c r="G745" s="39" t="s">
        <v>2313</v>
      </c>
      <c r="H745" s="39" t="s">
        <v>1524</v>
      </c>
      <c r="I745" s="39" t="s">
        <v>1683</v>
      </c>
      <c r="J745" s="39" t="s">
        <v>1687</v>
      </c>
      <c r="K745" s="39" t="s">
        <v>1480</v>
      </c>
      <c r="L745" s="39" t="s">
        <v>1480</v>
      </c>
      <c r="M745" s="39" t="s">
        <v>1480</v>
      </c>
      <c r="N745" s="39" t="s">
        <v>2249</v>
      </c>
      <c r="O745" s="39" t="s">
        <v>2249</v>
      </c>
      <c r="P745" s="39" t="s">
        <v>1473</v>
      </c>
      <c r="T745" s="39" t="s">
        <v>1127</v>
      </c>
      <c r="U745" s="39" t="s">
        <v>1127</v>
      </c>
      <c r="V745" s="39" t="s">
        <v>1127</v>
      </c>
      <c r="W745" s="39" t="s">
        <v>1127</v>
      </c>
      <c r="X745" s="39" t="s">
        <v>1128</v>
      </c>
      <c r="AB745" s="39" t="s">
        <v>1454</v>
      </c>
    </row>
    <row r="746" spans="1:28" s="39" customFormat="1">
      <c r="A746" s="39" t="s">
        <v>2147</v>
      </c>
      <c r="C746" s="39" t="s">
        <v>1724</v>
      </c>
      <c r="D746" s="39" t="s">
        <v>1775</v>
      </c>
      <c r="E746" s="39" t="s">
        <v>1559</v>
      </c>
      <c r="F746" s="39" t="s">
        <v>1559</v>
      </c>
      <c r="G746" s="39" t="s">
        <v>1559</v>
      </c>
      <c r="H746" s="39" t="s">
        <v>2299</v>
      </c>
      <c r="I746" s="39" t="s">
        <v>2299</v>
      </c>
      <c r="J746" s="39" t="s">
        <v>2299</v>
      </c>
    </row>
    <row r="747" spans="1:28" s="39" customFormat="1">
      <c r="A747" s="39" t="s">
        <v>2147</v>
      </c>
      <c r="C747" s="39" t="s">
        <v>1724</v>
      </c>
      <c r="D747" s="39" t="s">
        <v>2410</v>
      </c>
      <c r="E747" s="39" t="s">
        <v>1559</v>
      </c>
      <c r="F747" s="39" t="s">
        <v>1559</v>
      </c>
      <c r="G747" s="39" t="s">
        <v>1559</v>
      </c>
      <c r="H747" s="39" t="s">
        <v>2300</v>
      </c>
      <c r="I747" s="39" t="s">
        <v>2300</v>
      </c>
      <c r="J747" s="39" t="s">
        <v>2300</v>
      </c>
    </row>
    <row r="748" spans="1:28" s="39" customFormat="1">
      <c r="A748" s="39" t="s">
        <v>2147</v>
      </c>
      <c r="C748" s="39" t="s">
        <v>1724</v>
      </c>
      <c r="D748" s="39" t="s">
        <v>1779</v>
      </c>
      <c r="E748" s="39" t="s">
        <v>1559</v>
      </c>
      <c r="F748" s="39" t="s">
        <v>1559</v>
      </c>
      <c r="G748" s="39" t="s">
        <v>1559</v>
      </c>
      <c r="H748" s="39" t="s">
        <v>2395</v>
      </c>
      <c r="I748" s="39" t="s">
        <v>2395</v>
      </c>
      <c r="J748" s="39" t="s">
        <v>2395</v>
      </c>
    </row>
    <row r="749" spans="1:28">
      <c r="A749" s="39" t="s">
        <v>2213</v>
      </c>
      <c r="B749" t="s">
        <v>797</v>
      </c>
      <c r="D749" t="s">
        <v>1775</v>
      </c>
      <c r="E749" s="70" t="s">
        <v>2380</v>
      </c>
      <c r="F749" t="s">
        <v>1535</v>
      </c>
      <c r="G749" s="70" t="s">
        <v>2357</v>
      </c>
      <c r="H749" t="s">
        <v>1524</v>
      </c>
      <c r="I749" t="s">
        <v>1683</v>
      </c>
      <c r="J749" t="s">
        <v>1687</v>
      </c>
      <c r="K749" t="s">
        <v>1535</v>
      </c>
      <c r="L749" t="s">
        <v>1535</v>
      </c>
      <c r="M749" t="s">
        <v>1535</v>
      </c>
      <c r="N749" t="s">
        <v>2238</v>
      </c>
      <c r="O749" t="s">
        <v>2238</v>
      </c>
      <c r="P749" t="s">
        <v>1473</v>
      </c>
      <c r="T749" t="s">
        <v>1127</v>
      </c>
      <c r="U749" t="s">
        <v>1127</v>
      </c>
      <c r="V749" t="s">
        <v>1127</v>
      </c>
      <c r="W749" t="s">
        <v>1127</v>
      </c>
      <c r="X749" t="s">
        <v>1128</v>
      </c>
      <c r="AB749" t="s">
        <v>1454</v>
      </c>
    </row>
    <row r="750" spans="1:28">
      <c r="A750" s="39" t="s">
        <v>2213</v>
      </c>
      <c r="B750" t="s">
        <v>797</v>
      </c>
      <c r="D750" t="s">
        <v>1782</v>
      </c>
      <c r="E750" s="70" t="s">
        <v>2380</v>
      </c>
      <c r="F750" t="s">
        <v>1535</v>
      </c>
      <c r="G750" s="70" t="s">
        <v>2358</v>
      </c>
      <c r="H750" t="s">
        <v>1524</v>
      </c>
      <c r="I750" t="s">
        <v>1683</v>
      </c>
      <c r="J750" t="s">
        <v>1687</v>
      </c>
      <c r="K750" t="s">
        <v>1535</v>
      </c>
      <c r="L750" t="s">
        <v>1535</v>
      </c>
      <c r="M750" t="s">
        <v>1535</v>
      </c>
      <c r="N750" t="s">
        <v>2239</v>
      </c>
      <c r="O750" t="s">
        <v>2239</v>
      </c>
      <c r="P750" t="s">
        <v>1473</v>
      </c>
      <c r="T750" t="s">
        <v>1127</v>
      </c>
      <c r="U750" t="s">
        <v>1127</v>
      </c>
      <c r="V750" t="s">
        <v>1127</v>
      </c>
      <c r="W750" t="s">
        <v>1127</v>
      </c>
      <c r="X750" t="s">
        <v>1128</v>
      </c>
      <c r="AB750" t="s">
        <v>1454</v>
      </c>
    </row>
    <row r="751" spans="1:28">
      <c r="A751" s="39" t="s">
        <v>2213</v>
      </c>
      <c r="B751" t="s">
        <v>797</v>
      </c>
      <c r="D751" t="s">
        <v>1810</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c r="A752" s="39" t="s">
        <v>2213</v>
      </c>
      <c r="B752" t="s">
        <v>797</v>
      </c>
      <c r="D752" t="s">
        <v>1797</v>
      </c>
      <c r="E752" s="70" t="s">
        <v>2381</v>
      </c>
      <c r="F752" t="s">
        <v>1535</v>
      </c>
      <c r="G752" s="70" t="s">
        <v>2358</v>
      </c>
      <c r="H752" t="s">
        <v>1524</v>
      </c>
      <c r="I752" t="s">
        <v>1683</v>
      </c>
      <c r="J752" t="s">
        <v>1687</v>
      </c>
      <c r="K752" t="s">
        <v>1535</v>
      </c>
      <c r="L752" t="s">
        <v>1535</v>
      </c>
      <c r="M752" t="s">
        <v>1535</v>
      </c>
      <c r="N752" t="s">
        <v>2240</v>
      </c>
      <c r="O752" t="s">
        <v>2240</v>
      </c>
      <c r="P752" t="s">
        <v>1473</v>
      </c>
      <c r="T752" t="s">
        <v>1127</v>
      </c>
      <c r="U752" t="s">
        <v>1127</v>
      </c>
      <c r="V752" t="s">
        <v>1127</v>
      </c>
      <c r="W752" t="s">
        <v>1127</v>
      </c>
      <c r="X752" t="s">
        <v>1128</v>
      </c>
      <c r="AB752" t="s">
        <v>1454</v>
      </c>
    </row>
    <row r="753" spans="1:28">
      <c r="A753" s="39" t="s">
        <v>2213</v>
      </c>
      <c r="B753" t="s">
        <v>797</v>
      </c>
      <c r="D753" t="s">
        <v>1784</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c r="A754" s="39" t="s">
        <v>2213</v>
      </c>
      <c r="B754" t="s">
        <v>797</v>
      </c>
      <c r="D754" t="s">
        <v>1787</v>
      </c>
      <c r="E754" s="70" t="s">
        <v>2382</v>
      </c>
      <c r="F754" t="s">
        <v>1535</v>
      </c>
      <c r="G754" s="70" t="s">
        <v>2358</v>
      </c>
      <c r="H754" t="s">
        <v>1524</v>
      </c>
      <c r="I754" t="s">
        <v>1683</v>
      </c>
      <c r="J754" t="s">
        <v>1687</v>
      </c>
      <c r="K754" t="s">
        <v>1535</v>
      </c>
      <c r="L754" t="s">
        <v>1535</v>
      </c>
      <c r="M754" t="s">
        <v>1535</v>
      </c>
      <c r="N754" t="s">
        <v>2218</v>
      </c>
      <c r="O754" t="s">
        <v>2218</v>
      </c>
      <c r="P754" t="s">
        <v>1473</v>
      </c>
      <c r="T754" t="s">
        <v>1127</v>
      </c>
      <c r="U754" t="s">
        <v>1127</v>
      </c>
      <c r="V754" t="s">
        <v>1127</v>
      </c>
      <c r="W754" t="s">
        <v>1127</v>
      </c>
      <c r="X754" t="s">
        <v>1128</v>
      </c>
      <c r="AB754" t="s">
        <v>1454</v>
      </c>
    </row>
    <row r="755" spans="1:28">
      <c r="A755" s="39" t="s">
        <v>2213</v>
      </c>
      <c r="B755" t="s">
        <v>797</v>
      </c>
      <c r="D755" t="s">
        <v>1801</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c r="A756" s="39" t="s">
        <v>2213</v>
      </c>
      <c r="B756" t="s">
        <v>797</v>
      </c>
      <c r="D756" t="s">
        <v>1779</v>
      </c>
      <c r="E756" s="70" t="s">
        <v>2382</v>
      </c>
      <c r="F756" t="s">
        <v>1535</v>
      </c>
      <c r="G756" s="70" t="s">
        <v>2358</v>
      </c>
      <c r="H756" t="s">
        <v>1524</v>
      </c>
      <c r="I756" t="s">
        <v>1683</v>
      </c>
      <c r="J756" t="s">
        <v>1687</v>
      </c>
      <c r="K756" t="s">
        <v>1535</v>
      </c>
      <c r="L756" t="s">
        <v>1535</v>
      </c>
      <c r="M756" t="s">
        <v>1535</v>
      </c>
      <c r="N756" t="s">
        <v>2241</v>
      </c>
      <c r="O756" t="s">
        <v>2241</v>
      </c>
      <c r="P756" t="s">
        <v>1473</v>
      </c>
      <c r="T756" t="s">
        <v>1127</v>
      </c>
      <c r="U756" t="s">
        <v>1127</v>
      </c>
      <c r="V756" t="s">
        <v>1127</v>
      </c>
      <c r="W756" t="s">
        <v>1127</v>
      </c>
      <c r="X756" t="s">
        <v>1128</v>
      </c>
      <c r="AB756" t="s">
        <v>1454</v>
      </c>
    </row>
    <row r="757" spans="1:28">
      <c r="A757" s="39" t="s">
        <v>2213</v>
      </c>
      <c r="B757" t="s">
        <v>767</v>
      </c>
      <c r="D757" t="s">
        <v>1775</v>
      </c>
      <c r="E757" s="70" t="s">
        <v>2366</v>
      </c>
      <c r="F757" t="s">
        <v>1535</v>
      </c>
      <c r="G757" s="70" t="s">
        <v>2357</v>
      </c>
      <c r="H757" t="s">
        <v>1524</v>
      </c>
      <c r="I757" t="s">
        <v>1683</v>
      </c>
      <c r="J757" t="s">
        <v>1687</v>
      </c>
      <c r="K757" t="s">
        <v>1535</v>
      </c>
      <c r="L757" t="s">
        <v>1535</v>
      </c>
      <c r="M757" t="s">
        <v>1535</v>
      </c>
      <c r="N757" t="s">
        <v>2238</v>
      </c>
      <c r="O757" t="s">
        <v>2238</v>
      </c>
      <c r="P757" t="s">
        <v>1473</v>
      </c>
      <c r="T757" t="s">
        <v>1127</v>
      </c>
      <c r="U757" t="s">
        <v>1127</v>
      </c>
      <c r="V757" t="s">
        <v>1127</v>
      </c>
      <c r="W757" t="s">
        <v>1127</v>
      </c>
      <c r="X757" t="s">
        <v>1128</v>
      </c>
      <c r="AB757" t="s">
        <v>1454</v>
      </c>
    </row>
    <row r="758" spans="1:28">
      <c r="A758" s="39" t="s">
        <v>2213</v>
      </c>
      <c r="B758" t="s">
        <v>767</v>
      </c>
      <c r="D758" t="s">
        <v>1782</v>
      </c>
      <c r="E758" s="70" t="s">
        <v>2367</v>
      </c>
      <c r="F758" t="s">
        <v>1535</v>
      </c>
      <c r="G758" s="70" t="s">
        <v>2358</v>
      </c>
      <c r="H758" t="s">
        <v>1524</v>
      </c>
      <c r="I758" t="s">
        <v>1683</v>
      </c>
      <c r="J758" t="s">
        <v>1687</v>
      </c>
      <c r="K758" t="s">
        <v>1535</v>
      </c>
      <c r="L758" t="s">
        <v>1535</v>
      </c>
      <c r="M758" t="s">
        <v>1535</v>
      </c>
      <c r="N758" t="s">
        <v>2239</v>
      </c>
      <c r="O758" t="s">
        <v>2239</v>
      </c>
      <c r="P758" t="s">
        <v>1473</v>
      </c>
      <c r="T758" t="s">
        <v>1127</v>
      </c>
      <c r="U758" t="s">
        <v>1127</v>
      </c>
      <c r="V758" t="s">
        <v>1127</v>
      </c>
      <c r="W758" t="s">
        <v>1127</v>
      </c>
      <c r="X758" t="s">
        <v>1128</v>
      </c>
      <c r="AB758" t="s">
        <v>1454</v>
      </c>
    </row>
    <row r="759" spans="1:28">
      <c r="A759" s="39" t="s">
        <v>2213</v>
      </c>
      <c r="B759" t="s">
        <v>767</v>
      </c>
      <c r="D759" t="s">
        <v>1810</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c r="A760" s="39" t="s">
        <v>2213</v>
      </c>
      <c r="B760" t="s">
        <v>767</v>
      </c>
      <c r="D760" t="s">
        <v>1797</v>
      </c>
      <c r="E760" s="70" t="s">
        <v>2368</v>
      </c>
      <c r="F760" t="s">
        <v>1535</v>
      </c>
      <c r="G760" s="70" t="s">
        <v>2358</v>
      </c>
      <c r="H760" t="s">
        <v>1524</v>
      </c>
      <c r="I760" t="s">
        <v>1683</v>
      </c>
      <c r="J760" t="s">
        <v>1687</v>
      </c>
      <c r="K760" t="s">
        <v>1535</v>
      </c>
      <c r="L760" t="s">
        <v>1535</v>
      </c>
      <c r="M760" t="s">
        <v>1535</v>
      </c>
      <c r="N760" t="s">
        <v>2240</v>
      </c>
      <c r="O760" t="s">
        <v>2240</v>
      </c>
      <c r="P760" t="s">
        <v>1473</v>
      </c>
      <c r="T760" t="s">
        <v>1127</v>
      </c>
      <c r="U760" t="s">
        <v>1127</v>
      </c>
      <c r="V760" t="s">
        <v>1127</v>
      </c>
      <c r="W760" t="s">
        <v>1127</v>
      </c>
      <c r="X760" t="s">
        <v>1128</v>
      </c>
      <c r="AB760" t="s">
        <v>1454</v>
      </c>
    </row>
    <row r="761" spans="1:28">
      <c r="A761" s="39" t="s">
        <v>2213</v>
      </c>
      <c r="B761" t="s">
        <v>767</v>
      </c>
      <c r="D761" t="s">
        <v>1784</v>
      </c>
      <c r="E761" s="70" t="s">
        <v>2369</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c r="A762" s="39" t="s">
        <v>2213</v>
      </c>
      <c r="B762" t="s">
        <v>767</v>
      </c>
      <c r="D762" t="s">
        <v>1785</v>
      </c>
      <c r="E762" s="70" t="s">
        <v>2206</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c r="A763" s="39" t="s">
        <v>2213</v>
      </c>
      <c r="B763" t="s">
        <v>767</v>
      </c>
      <c r="D763" t="s">
        <v>1777</v>
      </c>
      <c r="E763" s="70" t="s">
        <v>2207</v>
      </c>
      <c r="F763" t="s">
        <v>1535</v>
      </c>
      <c r="G763" s="70" t="s">
        <v>2358</v>
      </c>
      <c r="H763" t="s">
        <v>1524</v>
      </c>
      <c r="I763" t="s">
        <v>1683</v>
      </c>
      <c r="J763" t="s">
        <v>1687</v>
      </c>
      <c r="K763" t="s">
        <v>1535</v>
      </c>
      <c r="L763" t="s">
        <v>1535</v>
      </c>
      <c r="M763" t="s">
        <v>1535</v>
      </c>
      <c r="N763" t="s">
        <v>2218</v>
      </c>
      <c r="O763" t="s">
        <v>2218</v>
      </c>
      <c r="P763" t="s">
        <v>1473</v>
      </c>
      <c r="T763" t="s">
        <v>1127</v>
      </c>
      <c r="U763" t="s">
        <v>1127</v>
      </c>
      <c r="V763" t="s">
        <v>1127</v>
      </c>
      <c r="W763" t="s">
        <v>1127</v>
      </c>
      <c r="X763" t="s">
        <v>1128</v>
      </c>
      <c r="AB763" t="s">
        <v>1454</v>
      </c>
    </row>
    <row r="764" spans="1:28">
      <c r="A764" s="39" t="s">
        <v>2213</v>
      </c>
      <c r="B764" t="s">
        <v>767</v>
      </c>
      <c r="D764" t="s">
        <v>1801</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c r="A765" s="39" t="s">
        <v>2213</v>
      </c>
      <c r="B765" t="s">
        <v>767</v>
      </c>
      <c r="D765" t="s">
        <v>1779</v>
      </c>
      <c r="E765" s="70" t="s">
        <v>2370</v>
      </c>
      <c r="F765" t="s">
        <v>1535</v>
      </c>
      <c r="G765" s="70" t="s">
        <v>2358</v>
      </c>
      <c r="H765" t="s">
        <v>1524</v>
      </c>
      <c r="I765" t="s">
        <v>1683</v>
      </c>
      <c r="J765" t="s">
        <v>1687</v>
      </c>
      <c r="K765" t="s">
        <v>1535</v>
      </c>
      <c r="L765" t="s">
        <v>1535</v>
      </c>
      <c r="M765" t="s">
        <v>1535</v>
      </c>
      <c r="N765" t="s">
        <v>2241</v>
      </c>
      <c r="O765" t="s">
        <v>2241</v>
      </c>
      <c r="P765" t="s">
        <v>1473</v>
      </c>
      <c r="T765" t="s">
        <v>1127</v>
      </c>
      <c r="U765" t="s">
        <v>1127</v>
      </c>
      <c r="V765" t="s">
        <v>1127</v>
      </c>
      <c r="W765" t="s">
        <v>1127</v>
      </c>
      <c r="X765" t="s">
        <v>1128</v>
      </c>
      <c r="AB765" t="s">
        <v>1454</v>
      </c>
    </row>
    <row r="766" spans="1:28">
      <c r="A766" s="39" t="s">
        <v>2213</v>
      </c>
      <c r="B766" t="s">
        <v>798</v>
      </c>
      <c r="D766" t="s">
        <v>1775</v>
      </c>
      <c r="E766" s="70" t="s">
        <v>2371</v>
      </c>
      <c r="F766" t="s">
        <v>1604</v>
      </c>
      <c r="G766" s="70" t="s">
        <v>2357</v>
      </c>
      <c r="H766" t="s">
        <v>1524</v>
      </c>
      <c r="I766" t="s">
        <v>1683</v>
      </c>
      <c r="J766" t="s">
        <v>1687</v>
      </c>
      <c r="K766" t="s">
        <v>1604</v>
      </c>
      <c r="L766" t="s">
        <v>1604</v>
      </c>
      <c r="M766" t="s">
        <v>1604</v>
      </c>
      <c r="N766" t="s">
        <v>2238</v>
      </c>
      <c r="O766" t="s">
        <v>2238</v>
      </c>
      <c r="P766" t="s">
        <v>1473</v>
      </c>
      <c r="T766" t="s">
        <v>1127</v>
      </c>
      <c r="U766" t="s">
        <v>1127</v>
      </c>
      <c r="V766" t="s">
        <v>1127</v>
      </c>
      <c r="W766" t="s">
        <v>1127</v>
      </c>
      <c r="X766" t="s">
        <v>1128</v>
      </c>
      <c r="AB766" t="s">
        <v>1454</v>
      </c>
    </row>
    <row r="767" spans="1:28">
      <c r="A767" s="39" t="s">
        <v>2213</v>
      </c>
      <c r="B767" t="s">
        <v>798</v>
      </c>
      <c r="D767" t="s">
        <v>1782</v>
      </c>
      <c r="E767" s="70" t="s">
        <v>2372</v>
      </c>
      <c r="F767" t="s">
        <v>1604</v>
      </c>
      <c r="G767" s="70" t="s">
        <v>2358</v>
      </c>
      <c r="H767" t="s">
        <v>1524</v>
      </c>
      <c r="I767" t="s">
        <v>1683</v>
      </c>
      <c r="J767" t="s">
        <v>1687</v>
      </c>
      <c r="K767" t="s">
        <v>1604</v>
      </c>
      <c r="L767" t="s">
        <v>1604</v>
      </c>
      <c r="M767" t="s">
        <v>1604</v>
      </c>
      <c r="N767" t="s">
        <v>2239</v>
      </c>
      <c r="O767" t="s">
        <v>2239</v>
      </c>
      <c r="P767" t="s">
        <v>1473</v>
      </c>
      <c r="T767" t="s">
        <v>1127</v>
      </c>
      <c r="U767" t="s">
        <v>1127</v>
      </c>
      <c r="V767" t="s">
        <v>1127</v>
      </c>
      <c r="W767" t="s">
        <v>1127</v>
      </c>
      <c r="X767" t="s">
        <v>1128</v>
      </c>
      <c r="AB767" t="s">
        <v>1454</v>
      </c>
    </row>
    <row r="768" spans="1:28">
      <c r="A768" s="39" t="s">
        <v>2213</v>
      </c>
      <c r="B768" t="s">
        <v>798</v>
      </c>
      <c r="D768" t="s">
        <v>1775</v>
      </c>
      <c r="E768" s="70" t="s">
        <v>2366</v>
      </c>
      <c r="F768" t="s">
        <v>1604</v>
      </c>
      <c r="G768" s="70" t="s">
        <v>2357</v>
      </c>
      <c r="H768" t="s">
        <v>1524</v>
      </c>
      <c r="I768" t="s">
        <v>1683</v>
      </c>
      <c r="J768" t="s">
        <v>1687</v>
      </c>
      <c r="K768" t="s">
        <v>1604</v>
      </c>
      <c r="L768" t="s">
        <v>1604</v>
      </c>
      <c r="M768" t="s">
        <v>1604</v>
      </c>
      <c r="N768" t="s">
        <v>2238</v>
      </c>
      <c r="O768" t="s">
        <v>2238</v>
      </c>
      <c r="P768" t="s">
        <v>1473</v>
      </c>
      <c r="T768" t="s">
        <v>1127</v>
      </c>
      <c r="U768" t="s">
        <v>1127</v>
      </c>
      <c r="V768" t="s">
        <v>1127</v>
      </c>
      <c r="W768" t="s">
        <v>1127</v>
      </c>
      <c r="X768" t="s">
        <v>1128</v>
      </c>
      <c r="AB768" t="s">
        <v>1454</v>
      </c>
    </row>
    <row r="769" spans="1:28">
      <c r="A769" s="39" t="s">
        <v>2213</v>
      </c>
      <c r="B769" t="s">
        <v>798</v>
      </c>
      <c r="D769" t="s">
        <v>1782</v>
      </c>
      <c r="E769" s="70" t="s">
        <v>2367</v>
      </c>
      <c r="F769" t="s">
        <v>1604</v>
      </c>
      <c r="G769" s="70" t="s">
        <v>2358</v>
      </c>
      <c r="H769" t="s">
        <v>1524</v>
      </c>
      <c r="I769" t="s">
        <v>1683</v>
      </c>
      <c r="J769" t="s">
        <v>1687</v>
      </c>
      <c r="K769" t="s">
        <v>1604</v>
      </c>
      <c r="L769" t="s">
        <v>1604</v>
      </c>
      <c r="M769" t="s">
        <v>1604</v>
      </c>
      <c r="N769" t="s">
        <v>2239</v>
      </c>
      <c r="O769" t="s">
        <v>2239</v>
      </c>
      <c r="P769" t="s">
        <v>1473</v>
      </c>
      <c r="T769" t="s">
        <v>1127</v>
      </c>
      <c r="U769" t="s">
        <v>1127</v>
      </c>
      <c r="V769" t="s">
        <v>1127</v>
      </c>
      <c r="W769" t="s">
        <v>1127</v>
      </c>
      <c r="X769" t="s">
        <v>1128</v>
      </c>
      <c r="AB769" t="s">
        <v>1454</v>
      </c>
    </row>
    <row r="770" spans="1:28">
      <c r="A770" s="39" t="s">
        <v>2213</v>
      </c>
      <c r="B770" t="s">
        <v>798</v>
      </c>
      <c r="D770" t="s">
        <v>1810</v>
      </c>
      <c r="E770" s="70" t="s">
        <v>2368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c r="A771" s="39" t="s">
        <v>2213</v>
      </c>
      <c r="B771" t="s">
        <v>798</v>
      </c>
      <c r="D771" t="s">
        <v>1810</v>
      </c>
      <c r="E771" s="70" t="s">
        <v>2208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c r="A772" s="39" t="s">
        <v>2213</v>
      </c>
      <c r="B772" t="s">
        <v>798</v>
      </c>
      <c r="D772" t="s">
        <v>1797</v>
      </c>
      <c r="E772" s="70" t="s">
        <v>2368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c r="A773" s="39" t="s">
        <v>2213</v>
      </c>
      <c r="B773" t="s">
        <v>798</v>
      </c>
      <c r="D773" t="s">
        <v>1797</v>
      </c>
      <c r="E773" s="70" t="s">
        <v>2208</v>
      </c>
      <c r="F773" t="s">
        <v>1604</v>
      </c>
      <c r="G773" s="70" t="s">
        <v>2358</v>
      </c>
      <c r="H773" t="s">
        <v>1524</v>
      </c>
      <c r="I773" t="s">
        <v>1683</v>
      </c>
      <c r="J773" t="s">
        <v>1687</v>
      </c>
      <c r="K773" t="s">
        <v>1604</v>
      </c>
      <c r="L773" t="s">
        <v>1604</v>
      </c>
      <c r="M773" t="s">
        <v>1604</v>
      </c>
      <c r="N773" t="s">
        <v>2240</v>
      </c>
      <c r="O773" t="s">
        <v>2240</v>
      </c>
      <c r="P773" t="s">
        <v>1473</v>
      </c>
      <c r="T773" t="s">
        <v>1127</v>
      </c>
      <c r="U773" t="s">
        <v>1127</v>
      </c>
      <c r="V773" t="s">
        <v>1127</v>
      </c>
      <c r="W773" t="s">
        <v>1127</v>
      </c>
      <c r="X773" t="s">
        <v>1128</v>
      </c>
      <c r="AB773" t="s">
        <v>1454</v>
      </c>
    </row>
    <row r="774" spans="1:28">
      <c r="A774" s="39" t="s">
        <v>2213</v>
      </c>
      <c r="B774" t="s">
        <v>798</v>
      </c>
      <c r="D774" t="s">
        <v>1784</v>
      </c>
      <c r="E774" s="70" t="s">
        <v>2369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c r="A775" s="39" t="s">
        <v>2213</v>
      </c>
      <c r="B775" t="s">
        <v>798</v>
      </c>
      <c r="D775" t="s">
        <v>1784</v>
      </c>
      <c r="E775" s="70" t="s">
        <v>2209</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c r="A776" s="39" t="s">
        <v>2213</v>
      </c>
      <c r="B776" t="s">
        <v>798</v>
      </c>
      <c r="D776" t="s">
        <v>1785</v>
      </c>
      <c r="E776" s="70" t="s">
        <v>2206</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c r="A777" s="39" t="s">
        <v>2213</v>
      </c>
      <c r="B777" t="s">
        <v>798</v>
      </c>
      <c r="D777" t="s">
        <v>1785</v>
      </c>
      <c r="E777" s="70" t="s">
        <v>2373</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c r="A778" s="39" t="s">
        <v>2213</v>
      </c>
      <c r="B778" t="s">
        <v>798</v>
      </c>
      <c r="D778" t="s">
        <v>1777</v>
      </c>
      <c r="E778" s="70" t="s">
        <v>2374</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c r="A779" s="39" t="s">
        <v>2213</v>
      </c>
      <c r="B779" t="s">
        <v>798</v>
      </c>
      <c r="D779" t="s">
        <v>1777</v>
      </c>
      <c r="E779" s="70" t="s">
        <v>2207</v>
      </c>
      <c r="F779" t="s">
        <v>1604</v>
      </c>
      <c r="G779" s="70" t="s">
        <v>2358</v>
      </c>
      <c r="H779" t="s">
        <v>1524</v>
      </c>
      <c r="I779" t="s">
        <v>1683</v>
      </c>
      <c r="J779" t="s">
        <v>1687</v>
      </c>
      <c r="K779" t="s">
        <v>1604</v>
      </c>
      <c r="L779" t="s">
        <v>1604</v>
      </c>
      <c r="M779" t="s">
        <v>1604</v>
      </c>
      <c r="N779" t="s">
        <v>2218</v>
      </c>
      <c r="O779" t="s">
        <v>2218</v>
      </c>
      <c r="P779" t="s">
        <v>1473</v>
      </c>
      <c r="T779" t="s">
        <v>1127</v>
      </c>
      <c r="U779" t="s">
        <v>1127</v>
      </c>
      <c r="V779" t="s">
        <v>1127</v>
      </c>
      <c r="W779" t="s">
        <v>1127</v>
      </c>
      <c r="X779" t="s">
        <v>1128</v>
      </c>
      <c r="AB779" t="s">
        <v>1454</v>
      </c>
    </row>
    <row r="780" spans="1:28">
      <c r="A780" s="39" t="s">
        <v>2213</v>
      </c>
      <c r="B780" t="s">
        <v>798</v>
      </c>
      <c r="D780" t="s">
        <v>1801</v>
      </c>
      <c r="E780" s="70" t="s">
        <v>2374</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c r="A781" s="39" t="s">
        <v>2213</v>
      </c>
      <c r="B781" t="s">
        <v>798</v>
      </c>
      <c r="D781" t="s">
        <v>1801</v>
      </c>
      <c r="E781" s="70" t="s">
        <v>2370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c r="A782" s="39" t="s">
        <v>2213</v>
      </c>
      <c r="B782" t="s">
        <v>798</v>
      </c>
      <c r="D782" t="s">
        <v>1779</v>
      </c>
      <c r="E782" s="70" t="s">
        <v>2210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c r="A783" s="39" t="s">
        <v>2213</v>
      </c>
      <c r="B783" t="s">
        <v>798</v>
      </c>
      <c r="D783" t="s">
        <v>1779</v>
      </c>
      <c r="E783" s="70" t="s">
        <v>2370</v>
      </c>
      <c r="F783" t="s">
        <v>1604</v>
      </c>
      <c r="G783" s="70" t="s">
        <v>2358</v>
      </c>
      <c r="H783" t="s">
        <v>1524</v>
      </c>
      <c r="I783" t="s">
        <v>1683</v>
      </c>
      <c r="J783" t="s">
        <v>1687</v>
      </c>
      <c r="K783" t="s">
        <v>1604</v>
      </c>
      <c r="L783" t="s">
        <v>1604</v>
      </c>
      <c r="M783" t="s">
        <v>1604</v>
      </c>
      <c r="N783" t="s">
        <v>2241</v>
      </c>
      <c r="O783" t="s">
        <v>2241</v>
      </c>
      <c r="P783" t="s">
        <v>1473</v>
      </c>
      <c r="T783" t="s">
        <v>1127</v>
      </c>
      <c r="U783" t="s">
        <v>1127</v>
      </c>
      <c r="V783" t="s">
        <v>1127</v>
      </c>
      <c r="W783" t="s">
        <v>1127</v>
      </c>
      <c r="X783" t="s">
        <v>1128</v>
      </c>
      <c r="AB783" t="s">
        <v>1454</v>
      </c>
    </row>
    <row r="784" spans="1:28">
      <c r="A784" s="39" t="s">
        <v>2213</v>
      </c>
      <c r="B784" t="s">
        <v>1926</v>
      </c>
      <c r="D784" t="s">
        <v>1775</v>
      </c>
      <c r="E784" s="70" t="s">
        <v>2383</v>
      </c>
      <c r="F784" t="s">
        <v>1604</v>
      </c>
      <c r="G784" s="70" t="s">
        <v>2357</v>
      </c>
      <c r="H784" t="s">
        <v>1524</v>
      </c>
      <c r="I784" t="s">
        <v>1683</v>
      </c>
      <c r="J784" t="s">
        <v>1687</v>
      </c>
      <c r="K784" t="s">
        <v>1604</v>
      </c>
      <c r="L784" t="s">
        <v>1604</v>
      </c>
      <c r="M784" t="s">
        <v>1604</v>
      </c>
      <c r="N784" t="s">
        <v>2238</v>
      </c>
      <c r="O784" t="s">
        <v>2238</v>
      </c>
      <c r="P784" t="s">
        <v>1473</v>
      </c>
      <c r="T784" t="s">
        <v>1127</v>
      </c>
      <c r="U784" t="s">
        <v>1127</v>
      </c>
      <c r="V784" t="s">
        <v>1127</v>
      </c>
      <c r="W784" t="s">
        <v>1127</v>
      </c>
      <c r="X784" t="s">
        <v>1128</v>
      </c>
      <c r="AB784" t="s">
        <v>1454</v>
      </c>
    </row>
    <row r="785" spans="1:28">
      <c r="A785" s="39" t="s">
        <v>2213</v>
      </c>
      <c r="B785" t="s">
        <v>1926</v>
      </c>
      <c r="D785" t="s">
        <v>1782</v>
      </c>
      <c r="E785" s="70" t="s">
        <v>2384</v>
      </c>
      <c r="F785" t="s">
        <v>1604</v>
      </c>
      <c r="G785" s="70" t="s">
        <v>2358</v>
      </c>
      <c r="H785" t="s">
        <v>1524</v>
      </c>
      <c r="I785" t="s">
        <v>1683</v>
      </c>
      <c r="J785" t="s">
        <v>1687</v>
      </c>
      <c r="K785" t="s">
        <v>1604</v>
      </c>
      <c r="L785" t="s">
        <v>1604</v>
      </c>
      <c r="M785" t="s">
        <v>1604</v>
      </c>
      <c r="N785" t="s">
        <v>2239</v>
      </c>
      <c r="O785" t="s">
        <v>2239</v>
      </c>
      <c r="P785" t="s">
        <v>1473</v>
      </c>
      <c r="T785" t="s">
        <v>1127</v>
      </c>
      <c r="U785" t="s">
        <v>1127</v>
      </c>
      <c r="V785" t="s">
        <v>1127</v>
      </c>
      <c r="W785" t="s">
        <v>1127</v>
      </c>
      <c r="X785" t="s">
        <v>1128</v>
      </c>
      <c r="AB785" t="s">
        <v>1454</v>
      </c>
    </row>
    <row r="786" spans="1:28">
      <c r="A786" s="39" t="s">
        <v>2213</v>
      </c>
      <c r="B786" t="s">
        <v>1926</v>
      </c>
      <c r="D786" t="s">
        <v>1810</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c r="A787" s="39" t="s">
        <v>2213</v>
      </c>
      <c r="B787" t="s">
        <v>1926</v>
      </c>
      <c r="D787" t="s">
        <v>1797</v>
      </c>
      <c r="E787" s="70" t="s">
        <v>2384</v>
      </c>
      <c r="F787" t="s">
        <v>1604</v>
      </c>
      <c r="G787" s="70" t="s">
        <v>2358</v>
      </c>
      <c r="H787" t="s">
        <v>1524</v>
      </c>
      <c r="I787" t="s">
        <v>1683</v>
      </c>
      <c r="J787" t="s">
        <v>1687</v>
      </c>
      <c r="K787" t="s">
        <v>1604</v>
      </c>
      <c r="L787" t="s">
        <v>1604</v>
      </c>
      <c r="M787" t="s">
        <v>1604</v>
      </c>
      <c r="N787" t="s">
        <v>2240</v>
      </c>
      <c r="O787" t="s">
        <v>2240</v>
      </c>
      <c r="P787" t="s">
        <v>1473</v>
      </c>
      <c r="T787" t="s">
        <v>1127</v>
      </c>
      <c r="U787" t="s">
        <v>1127</v>
      </c>
      <c r="V787" t="s">
        <v>1127</v>
      </c>
      <c r="W787" t="s">
        <v>1127</v>
      </c>
      <c r="X787" t="s">
        <v>1128</v>
      </c>
      <c r="AB787" t="s">
        <v>1454</v>
      </c>
    </row>
    <row r="788" spans="1:28">
      <c r="A788" s="39" t="s">
        <v>2213</v>
      </c>
      <c r="B788" t="s">
        <v>1926</v>
      </c>
      <c r="D788" t="s">
        <v>1784</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c r="A789" s="39" t="s">
        <v>2213</v>
      </c>
      <c r="B789" t="s">
        <v>1926</v>
      </c>
      <c r="D789" t="s">
        <v>1787</v>
      </c>
      <c r="E789" s="70" t="s">
        <v>2384</v>
      </c>
      <c r="F789" t="s">
        <v>1604</v>
      </c>
      <c r="G789" s="70" t="s">
        <v>2358</v>
      </c>
      <c r="H789" t="s">
        <v>1524</v>
      </c>
      <c r="I789" t="s">
        <v>1683</v>
      </c>
      <c r="J789" t="s">
        <v>1687</v>
      </c>
      <c r="K789" t="s">
        <v>1604</v>
      </c>
      <c r="L789" t="s">
        <v>1604</v>
      </c>
      <c r="M789" t="s">
        <v>1604</v>
      </c>
      <c r="N789" t="s">
        <v>2218</v>
      </c>
      <c r="O789" t="s">
        <v>2218</v>
      </c>
      <c r="P789" t="s">
        <v>1473</v>
      </c>
      <c r="T789" t="s">
        <v>1127</v>
      </c>
      <c r="U789" t="s">
        <v>1127</v>
      </c>
      <c r="V789" t="s">
        <v>1127</v>
      </c>
      <c r="W789" t="s">
        <v>1127</v>
      </c>
      <c r="X789" t="s">
        <v>1128</v>
      </c>
      <c r="AB789" t="s">
        <v>1454</v>
      </c>
    </row>
    <row r="790" spans="1:28">
      <c r="A790" s="39" t="s">
        <v>2213</v>
      </c>
      <c r="B790" t="s">
        <v>1926</v>
      </c>
      <c r="D790" t="s">
        <v>1801</v>
      </c>
      <c r="E790" s="70" t="s">
        <v>2385</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c r="A791" s="39" t="s">
        <v>2213</v>
      </c>
      <c r="B791" t="s">
        <v>1926</v>
      </c>
      <c r="D791" t="s">
        <v>1779</v>
      </c>
      <c r="E791" s="70" t="s">
        <v>2211</v>
      </c>
      <c r="F791" t="s">
        <v>1604</v>
      </c>
      <c r="G791" s="70" t="s">
        <v>2358</v>
      </c>
      <c r="H791" t="s">
        <v>1524</v>
      </c>
      <c r="I791" t="s">
        <v>1683</v>
      </c>
      <c r="J791" t="s">
        <v>1687</v>
      </c>
      <c r="K791" t="s">
        <v>1604</v>
      </c>
      <c r="L791" t="s">
        <v>1604</v>
      </c>
      <c r="M791" t="s">
        <v>1604</v>
      </c>
      <c r="N791" t="s">
        <v>2241</v>
      </c>
      <c r="O791" t="s">
        <v>2241</v>
      </c>
      <c r="P791" t="s">
        <v>1473</v>
      </c>
      <c r="T791" t="s">
        <v>1127</v>
      </c>
      <c r="U791" t="s">
        <v>1127</v>
      </c>
      <c r="V791" t="s">
        <v>1127</v>
      </c>
      <c r="W791" t="s">
        <v>1127</v>
      </c>
      <c r="X791" t="s">
        <v>1128</v>
      </c>
      <c r="AB791" t="s">
        <v>1454</v>
      </c>
    </row>
    <row r="792" spans="1:28">
      <c r="A792" s="39" t="s">
        <v>2213</v>
      </c>
      <c r="B792" t="s">
        <v>750</v>
      </c>
      <c r="D792" t="s">
        <v>1775</v>
      </c>
      <c r="E792" s="70" t="s">
        <v>2366</v>
      </c>
      <c r="F792" t="s">
        <v>1604</v>
      </c>
      <c r="G792" s="70" t="s">
        <v>2357</v>
      </c>
      <c r="H792" t="s">
        <v>1524</v>
      </c>
      <c r="I792" t="s">
        <v>1683</v>
      </c>
      <c r="J792" t="s">
        <v>1687</v>
      </c>
      <c r="K792" t="s">
        <v>1604</v>
      </c>
      <c r="L792" t="s">
        <v>1604</v>
      </c>
      <c r="M792" t="s">
        <v>1604</v>
      </c>
      <c r="N792" t="s">
        <v>2238</v>
      </c>
      <c r="O792" t="s">
        <v>2238</v>
      </c>
      <c r="P792" t="s">
        <v>1473</v>
      </c>
      <c r="T792" t="s">
        <v>1127</v>
      </c>
      <c r="U792" t="s">
        <v>1127</v>
      </c>
      <c r="V792" t="s">
        <v>1127</v>
      </c>
      <c r="W792" t="s">
        <v>1127</v>
      </c>
      <c r="X792" t="s">
        <v>1128</v>
      </c>
      <c r="AB792" t="s">
        <v>1454</v>
      </c>
    </row>
    <row r="793" spans="1:28">
      <c r="A793" s="39" t="s">
        <v>2213</v>
      </c>
      <c r="B793" t="s">
        <v>750</v>
      </c>
      <c r="D793" t="s">
        <v>1782</v>
      </c>
      <c r="E793" s="70" t="s">
        <v>2367</v>
      </c>
      <c r="F793" t="s">
        <v>1604</v>
      </c>
      <c r="G793" s="70" t="s">
        <v>2358</v>
      </c>
      <c r="H793" t="s">
        <v>1524</v>
      </c>
      <c r="I793" t="s">
        <v>1683</v>
      </c>
      <c r="J793" t="s">
        <v>1687</v>
      </c>
      <c r="K793" t="s">
        <v>1604</v>
      </c>
      <c r="L793" t="s">
        <v>1604</v>
      </c>
      <c r="M793" t="s">
        <v>1604</v>
      </c>
      <c r="N793" t="s">
        <v>2239</v>
      </c>
      <c r="O793" t="s">
        <v>2239</v>
      </c>
      <c r="P793" t="s">
        <v>1473</v>
      </c>
      <c r="T793" t="s">
        <v>1127</v>
      </c>
      <c r="U793" t="s">
        <v>1127</v>
      </c>
      <c r="V793" t="s">
        <v>1127</v>
      </c>
      <c r="W793" t="s">
        <v>1127</v>
      </c>
      <c r="X793" t="s">
        <v>1128</v>
      </c>
      <c r="AB793" t="s">
        <v>1454</v>
      </c>
    </row>
    <row r="794" spans="1:28">
      <c r="A794" s="39" t="s">
        <v>2213</v>
      </c>
      <c r="B794" t="s">
        <v>750</v>
      </c>
      <c r="D794" t="s">
        <v>1810</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c r="A795" s="39" t="s">
        <v>2213</v>
      </c>
      <c r="B795" t="s">
        <v>750</v>
      </c>
      <c r="D795" t="s">
        <v>1797</v>
      </c>
      <c r="E795" s="70" t="s">
        <v>2368</v>
      </c>
      <c r="F795" t="s">
        <v>1604</v>
      </c>
      <c r="G795" s="70" t="s">
        <v>2358</v>
      </c>
      <c r="H795" t="s">
        <v>1524</v>
      </c>
      <c r="I795" t="s">
        <v>1683</v>
      </c>
      <c r="J795" t="s">
        <v>1687</v>
      </c>
      <c r="K795" t="s">
        <v>1604</v>
      </c>
      <c r="L795" t="s">
        <v>1604</v>
      </c>
      <c r="M795" t="s">
        <v>1604</v>
      </c>
      <c r="N795" t="s">
        <v>2240</v>
      </c>
      <c r="O795" t="s">
        <v>2240</v>
      </c>
      <c r="P795" t="s">
        <v>1473</v>
      </c>
      <c r="T795" t="s">
        <v>1127</v>
      </c>
      <c r="U795" t="s">
        <v>1127</v>
      </c>
      <c r="V795" t="s">
        <v>1127</v>
      </c>
      <c r="W795" t="s">
        <v>1127</v>
      </c>
      <c r="X795" t="s">
        <v>1128</v>
      </c>
      <c r="AB795" t="s">
        <v>1454</v>
      </c>
    </row>
    <row r="796" spans="1:28">
      <c r="A796" s="39" t="s">
        <v>2213</v>
      </c>
      <c r="B796" t="s">
        <v>750</v>
      </c>
      <c r="D796" t="s">
        <v>1784</v>
      </c>
      <c r="E796" s="70" t="s">
        <v>2369</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c r="A797" s="39" t="s">
        <v>2213</v>
      </c>
      <c r="B797" t="s">
        <v>750</v>
      </c>
      <c r="D797" t="s">
        <v>1785</v>
      </c>
      <c r="E797" s="70" t="s">
        <v>2206</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c r="A798" s="39" t="s">
        <v>2213</v>
      </c>
      <c r="B798" t="s">
        <v>750</v>
      </c>
      <c r="D798" t="s">
        <v>1777</v>
      </c>
      <c r="E798" s="70" t="s">
        <v>2207</v>
      </c>
      <c r="F798" t="s">
        <v>1604</v>
      </c>
      <c r="G798" s="70" t="s">
        <v>2358</v>
      </c>
      <c r="H798" t="s">
        <v>1524</v>
      </c>
      <c r="I798" t="s">
        <v>1683</v>
      </c>
      <c r="J798" t="s">
        <v>1687</v>
      </c>
      <c r="K798" t="s">
        <v>1604</v>
      </c>
      <c r="L798" t="s">
        <v>1604</v>
      </c>
      <c r="M798" t="s">
        <v>1604</v>
      </c>
      <c r="N798" t="s">
        <v>2218</v>
      </c>
      <c r="O798" t="s">
        <v>2218</v>
      </c>
      <c r="P798" t="s">
        <v>1473</v>
      </c>
      <c r="T798" t="s">
        <v>1127</v>
      </c>
      <c r="U798" t="s">
        <v>1127</v>
      </c>
      <c r="V798" t="s">
        <v>1127</v>
      </c>
      <c r="W798" t="s">
        <v>1127</v>
      </c>
      <c r="X798" t="s">
        <v>1128</v>
      </c>
      <c r="AB798" t="s">
        <v>1454</v>
      </c>
    </row>
    <row r="799" spans="1:28">
      <c r="A799" s="39" t="s">
        <v>2213</v>
      </c>
      <c r="B799" t="s">
        <v>750</v>
      </c>
      <c r="D799" t="s">
        <v>1801</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c r="A800" s="39" t="s">
        <v>2213</v>
      </c>
      <c r="B800" t="s">
        <v>750</v>
      </c>
      <c r="D800" t="s">
        <v>1779</v>
      </c>
      <c r="E800" s="70" t="s">
        <v>2370</v>
      </c>
      <c r="F800" t="s">
        <v>1604</v>
      </c>
      <c r="G800" s="70" t="s">
        <v>2358</v>
      </c>
      <c r="H800" t="s">
        <v>1524</v>
      </c>
      <c r="I800" t="s">
        <v>1683</v>
      </c>
      <c r="J800" t="s">
        <v>1687</v>
      </c>
      <c r="K800" t="s">
        <v>1604</v>
      </c>
      <c r="L800" t="s">
        <v>1604</v>
      </c>
      <c r="M800" t="s">
        <v>1604</v>
      </c>
      <c r="N800" t="s">
        <v>2241</v>
      </c>
      <c r="O800" t="s">
        <v>2241</v>
      </c>
      <c r="P800" t="s">
        <v>1473</v>
      </c>
      <c r="T800" t="s">
        <v>1127</v>
      </c>
      <c r="U800" t="s">
        <v>1127</v>
      </c>
      <c r="V800" t="s">
        <v>1127</v>
      </c>
      <c r="W800" t="s">
        <v>1127</v>
      </c>
      <c r="X800" t="s">
        <v>1128</v>
      </c>
      <c r="AB800" t="s">
        <v>1454</v>
      </c>
    </row>
    <row r="801" spans="1:28">
      <c r="A801" s="39" t="s">
        <v>2213</v>
      </c>
      <c r="B801" t="s">
        <v>793</v>
      </c>
      <c r="D801" t="s">
        <v>1775</v>
      </c>
      <c r="E801" s="70" t="s">
        <v>2380</v>
      </c>
      <c r="F801" t="s">
        <v>1619</v>
      </c>
      <c r="G801" s="70" t="s">
        <v>2357</v>
      </c>
      <c r="H801" t="s">
        <v>1524</v>
      </c>
      <c r="I801" t="s">
        <v>1683</v>
      </c>
      <c r="J801" t="s">
        <v>1687</v>
      </c>
      <c r="K801" t="s">
        <v>1619</v>
      </c>
      <c r="L801" t="s">
        <v>1619</v>
      </c>
      <c r="M801" t="s">
        <v>1619</v>
      </c>
      <c r="N801" t="s">
        <v>2238</v>
      </c>
      <c r="O801" t="s">
        <v>2238</v>
      </c>
      <c r="P801" t="s">
        <v>1473</v>
      </c>
      <c r="T801" t="s">
        <v>1127</v>
      </c>
      <c r="U801" t="s">
        <v>1127</v>
      </c>
      <c r="V801" t="s">
        <v>1127</v>
      </c>
      <c r="W801" t="s">
        <v>1127</v>
      </c>
      <c r="X801" t="s">
        <v>1128</v>
      </c>
      <c r="AB801" t="s">
        <v>1454</v>
      </c>
    </row>
    <row r="802" spans="1:28">
      <c r="A802" s="39" t="s">
        <v>2213</v>
      </c>
      <c r="B802" t="s">
        <v>793</v>
      </c>
      <c r="D802" t="s">
        <v>1782</v>
      </c>
      <c r="E802" s="70" t="s">
        <v>2380</v>
      </c>
      <c r="F802" t="s">
        <v>1619</v>
      </c>
      <c r="G802" s="70" t="s">
        <v>2358</v>
      </c>
      <c r="H802" t="s">
        <v>1524</v>
      </c>
      <c r="I802" t="s">
        <v>1683</v>
      </c>
      <c r="J802" t="s">
        <v>1687</v>
      </c>
      <c r="K802" t="s">
        <v>1619</v>
      </c>
      <c r="L802" t="s">
        <v>1619</v>
      </c>
      <c r="M802" t="s">
        <v>1619</v>
      </c>
      <c r="N802" t="s">
        <v>2239</v>
      </c>
      <c r="O802" t="s">
        <v>2239</v>
      </c>
      <c r="P802" t="s">
        <v>1473</v>
      </c>
      <c r="T802" t="s">
        <v>1127</v>
      </c>
      <c r="U802" t="s">
        <v>1127</v>
      </c>
      <c r="V802" t="s">
        <v>1127</v>
      </c>
      <c r="W802" t="s">
        <v>1127</v>
      </c>
      <c r="X802" t="s">
        <v>1128</v>
      </c>
      <c r="AB802" t="s">
        <v>1454</v>
      </c>
    </row>
    <row r="803" spans="1:28">
      <c r="A803" s="39" t="s">
        <v>2213</v>
      </c>
      <c r="B803" t="s">
        <v>793</v>
      </c>
      <c r="D803" t="s">
        <v>1810</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c r="A804" s="39" t="s">
        <v>2213</v>
      </c>
      <c r="B804" t="s">
        <v>793</v>
      </c>
      <c r="D804" t="s">
        <v>1797</v>
      </c>
      <c r="E804" s="70" t="s">
        <v>2381</v>
      </c>
      <c r="F804" t="s">
        <v>1619</v>
      </c>
      <c r="G804" s="70" t="s">
        <v>2358</v>
      </c>
      <c r="H804" t="s">
        <v>1524</v>
      </c>
      <c r="I804" t="s">
        <v>1683</v>
      </c>
      <c r="J804" t="s">
        <v>1687</v>
      </c>
      <c r="K804" t="s">
        <v>1619</v>
      </c>
      <c r="L804" t="s">
        <v>1619</v>
      </c>
      <c r="M804" t="s">
        <v>1619</v>
      </c>
      <c r="N804" t="s">
        <v>2240</v>
      </c>
      <c r="O804" t="s">
        <v>2240</v>
      </c>
      <c r="P804" t="s">
        <v>1473</v>
      </c>
      <c r="T804" t="s">
        <v>1127</v>
      </c>
      <c r="U804" t="s">
        <v>1127</v>
      </c>
      <c r="V804" t="s">
        <v>1127</v>
      </c>
      <c r="W804" t="s">
        <v>1127</v>
      </c>
      <c r="X804" t="s">
        <v>1128</v>
      </c>
      <c r="AB804" t="s">
        <v>1454</v>
      </c>
    </row>
    <row r="805" spans="1:28">
      <c r="A805" s="39" t="s">
        <v>2213</v>
      </c>
      <c r="B805" t="s">
        <v>793</v>
      </c>
      <c r="D805" t="s">
        <v>1784</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c r="A806" s="39" t="s">
        <v>2213</v>
      </c>
      <c r="B806" t="s">
        <v>793</v>
      </c>
      <c r="D806" t="s">
        <v>1787</v>
      </c>
      <c r="E806" s="70" t="s">
        <v>2382</v>
      </c>
      <c r="F806" t="s">
        <v>1619</v>
      </c>
      <c r="G806" s="70" t="s">
        <v>2358</v>
      </c>
      <c r="H806" t="s">
        <v>1524</v>
      </c>
      <c r="I806" t="s">
        <v>1683</v>
      </c>
      <c r="J806" t="s">
        <v>1687</v>
      </c>
      <c r="K806" t="s">
        <v>1619</v>
      </c>
      <c r="L806" t="s">
        <v>1619</v>
      </c>
      <c r="M806" t="s">
        <v>1619</v>
      </c>
      <c r="N806" t="s">
        <v>2218</v>
      </c>
      <c r="O806" t="s">
        <v>2218</v>
      </c>
      <c r="P806" t="s">
        <v>1473</v>
      </c>
      <c r="T806" t="s">
        <v>1127</v>
      </c>
      <c r="U806" t="s">
        <v>1127</v>
      </c>
      <c r="V806" t="s">
        <v>1127</v>
      </c>
      <c r="W806" t="s">
        <v>1127</v>
      </c>
      <c r="X806" t="s">
        <v>1128</v>
      </c>
      <c r="AB806" t="s">
        <v>1454</v>
      </c>
    </row>
    <row r="807" spans="1:28">
      <c r="A807" s="39" t="s">
        <v>2213</v>
      </c>
      <c r="B807" t="s">
        <v>793</v>
      </c>
      <c r="D807" t="s">
        <v>1801</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c r="A808" s="39" t="s">
        <v>2213</v>
      </c>
      <c r="B808" t="s">
        <v>793</v>
      </c>
      <c r="D808" t="s">
        <v>1779</v>
      </c>
      <c r="E808" s="70" t="s">
        <v>2382</v>
      </c>
      <c r="F808" t="s">
        <v>1619</v>
      </c>
      <c r="G808" s="70" t="s">
        <v>2358</v>
      </c>
      <c r="H808" t="s">
        <v>1524</v>
      </c>
      <c r="I808" t="s">
        <v>1683</v>
      </c>
      <c r="J808" t="s">
        <v>1687</v>
      </c>
      <c r="K808" t="s">
        <v>1619</v>
      </c>
      <c r="L808" t="s">
        <v>1619</v>
      </c>
      <c r="M808" t="s">
        <v>1619</v>
      </c>
      <c r="N808" t="s">
        <v>2241</v>
      </c>
      <c r="O808" t="s">
        <v>2241</v>
      </c>
      <c r="P808" t="s">
        <v>1473</v>
      </c>
      <c r="T808" t="s">
        <v>1127</v>
      </c>
      <c r="U808" t="s">
        <v>1127</v>
      </c>
      <c r="V808" t="s">
        <v>1127</v>
      </c>
      <c r="W808" t="s">
        <v>1127</v>
      </c>
      <c r="X808" t="s">
        <v>1128</v>
      </c>
      <c r="AB808" t="s">
        <v>1454</v>
      </c>
    </row>
    <row r="809" spans="1:28">
      <c r="A809" s="39" t="s">
        <v>2213</v>
      </c>
      <c r="B809" t="s">
        <v>796</v>
      </c>
      <c r="D809" t="s">
        <v>1775</v>
      </c>
      <c r="E809" s="70" t="s">
        <v>2380</v>
      </c>
      <c r="F809" t="s">
        <v>1604</v>
      </c>
      <c r="G809" s="70" t="s">
        <v>2357</v>
      </c>
      <c r="H809" t="s">
        <v>1524</v>
      </c>
      <c r="I809" t="s">
        <v>1683</v>
      </c>
      <c r="J809" t="s">
        <v>1687</v>
      </c>
      <c r="K809" t="s">
        <v>1604</v>
      </c>
      <c r="L809" t="s">
        <v>1604</v>
      </c>
      <c r="M809" t="s">
        <v>1604</v>
      </c>
      <c r="N809" t="s">
        <v>2238</v>
      </c>
      <c r="O809" t="s">
        <v>2238</v>
      </c>
      <c r="P809" t="s">
        <v>1473</v>
      </c>
      <c r="T809" t="s">
        <v>1127</v>
      </c>
      <c r="U809" t="s">
        <v>1127</v>
      </c>
      <c r="V809" t="s">
        <v>1127</v>
      </c>
      <c r="W809" t="s">
        <v>1127</v>
      </c>
      <c r="X809" t="s">
        <v>1128</v>
      </c>
      <c r="AB809" t="s">
        <v>1454</v>
      </c>
    </row>
    <row r="810" spans="1:28">
      <c r="A810" s="39" t="s">
        <v>2213</v>
      </c>
      <c r="B810" t="s">
        <v>796</v>
      </c>
      <c r="D810" t="s">
        <v>1782</v>
      </c>
      <c r="E810" s="70" t="s">
        <v>2380</v>
      </c>
      <c r="F810" t="s">
        <v>1604</v>
      </c>
      <c r="G810" s="70" t="s">
        <v>2358</v>
      </c>
      <c r="H810" t="s">
        <v>1524</v>
      </c>
      <c r="I810" t="s">
        <v>1683</v>
      </c>
      <c r="J810" t="s">
        <v>1687</v>
      </c>
      <c r="K810" t="s">
        <v>1604</v>
      </c>
      <c r="L810" t="s">
        <v>1604</v>
      </c>
      <c r="M810" t="s">
        <v>1604</v>
      </c>
      <c r="N810" t="s">
        <v>2239</v>
      </c>
      <c r="O810" t="s">
        <v>2239</v>
      </c>
      <c r="P810" t="s">
        <v>1473</v>
      </c>
      <c r="T810" t="s">
        <v>1127</v>
      </c>
      <c r="U810" t="s">
        <v>1127</v>
      </c>
      <c r="V810" t="s">
        <v>1127</v>
      </c>
      <c r="W810" t="s">
        <v>1127</v>
      </c>
      <c r="X810" t="s">
        <v>1128</v>
      </c>
      <c r="AB810" t="s">
        <v>1454</v>
      </c>
    </row>
    <row r="811" spans="1:28">
      <c r="A811" s="39" t="s">
        <v>2213</v>
      </c>
      <c r="B811" t="s">
        <v>796</v>
      </c>
      <c r="D811" t="s">
        <v>1810</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c r="A812" s="39" t="s">
        <v>2213</v>
      </c>
      <c r="B812" t="s">
        <v>796</v>
      </c>
      <c r="D812" t="s">
        <v>1797</v>
      </c>
      <c r="E812" s="70" t="s">
        <v>2381</v>
      </c>
      <c r="F812" t="s">
        <v>1604</v>
      </c>
      <c r="G812" s="70" t="s">
        <v>2358</v>
      </c>
      <c r="H812" t="s">
        <v>1524</v>
      </c>
      <c r="I812" t="s">
        <v>1683</v>
      </c>
      <c r="J812" t="s">
        <v>1687</v>
      </c>
      <c r="K812" t="s">
        <v>1604</v>
      </c>
      <c r="L812" t="s">
        <v>1604</v>
      </c>
      <c r="M812" t="s">
        <v>1604</v>
      </c>
      <c r="N812" t="s">
        <v>2240</v>
      </c>
      <c r="O812" t="s">
        <v>2240</v>
      </c>
      <c r="P812" t="s">
        <v>1473</v>
      </c>
      <c r="T812" t="s">
        <v>1127</v>
      </c>
      <c r="U812" t="s">
        <v>1127</v>
      </c>
      <c r="V812" t="s">
        <v>1127</v>
      </c>
      <c r="W812" t="s">
        <v>1127</v>
      </c>
      <c r="X812" t="s">
        <v>1128</v>
      </c>
      <c r="AB812" t="s">
        <v>1454</v>
      </c>
    </row>
    <row r="813" spans="1:28">
      <c r="A813" s="39" t="s">
        <v>2213</v>
      </c>
      <c r="B813" t="s">
        <v>796</v>
      </c>
      <c r="D813" t="s">
        <v>1784</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c r="A814" s="39" t="s">
        <v>2213</v>
      </c>
      <c r="B814" t="s">
        <v>796</v>
      </c>
      <c r="D814" t="s">
        <v>1787</v>
      </c>
      <c r="E814" s="70" t="s">
        <v>2382</v>
      </c>
      <c r="F814" t="s">
        <v>1604</v>
      </c>
      <c r="G814" s="70" t="s">
        <v>2358</v>
      </c>
      <c r="H814" t="s">
        <v>1524</v>
      </c>
      <c r="I814" t="s">
        <v>1683</v>
      </c>
      <c r="J814" t="s">
        <v>1687</v>
      </c>
      <c r="K814" t="s">
        <v>1604</v>
      </c>
      <c r="L814" t="s">
        <v>1604</v>
      </c>
      <c r="M814" t="s">
        <v>1604</v>
      </c>
      <c r="N814" t="s">
        <v>2218</v>
      </c>
      <c r="O814" t="s">
        <v>2218</v>
      </c>
      <c r="P814" t="s">
        <v>1473</v>
      </c>
      <c r="T814" t="s">
        <v>1127</v>
      </c>
      <c r="U814" t="s">
        <v>1127</v>
      </c>
      <c r="V814" t="s">
        <v>1127</v>
      </c>
      <c r="W814" t="s">
        <v>1127</v>
      </c>
      <c r="X814" t="s">
        <v>1128</v>
      </c>
      <c r="AB814" t="s">
        <v>1454</v>
      </c>
    </row>
    <row r="815" spans="1:28">
      <c r="A815" s="39" t="s">
        <v>2213</v>
      </c>
      <c r="B815" t="s">
        <v>796</v>
      </c>
      <c r="D815" t="s">
        <v>1801</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c r="A816" s="39" t="s">
        <v>2213</v>
      </c>
      <c r="B816" t="s">
        <v>796</v>
      </c>
      <c r="D816" t="s">
        <v>1779</v>
      </c>
      <c r="E816" s="70" t="s">
        <v>2382</v>
      </c>
      <c r="F816" t="s">
        <v>1604</v>
      </c>
      <c r="G816" s="70" t="s">
        <v>2358</v>
      </c>
      <c r="H816" t="s">
        <v>1524</v>
      </c>
      <c r="I816" t="s">
        <v>1683</v>
      </c>
      <c r="J816" t="s">
        <v>1687</v>
      </c>
      <c r="K816" t="s">
        <v>1604</v>
      </c>
      <c r="L816" t="s">
        <v>1604</v>
      </c>
      <c r="M816" t="s">
        <v>1604</v>
      </c>
      <c r="N816" t="s">
        <v>2241</v>
      </c>
      <c r="O816" t="s">
        <v>2241</v>
      </c>
      <c r="P816" t="s">
        <v>1473</v>
      </c>
      <c r="T816" t="s">
        <v>1127</v>
      </c>
      <c r="U816" t="s">
        <v>1127</v>
      </c>
      <c r="V816" t="s">
        <v>1127</v>
      </c>
      <c r="W816" t="s">
        <v>1127</v>
      </c>
      <c r="X816" t="s">
        <v>1128</v>
      </c>
      <c r="AB816" t="s">
        <v>1454</v>
      </c>
    </row>
    <row r="817" spans="1:28">
      <c r="A817" s="39" t="s">
        <v>2213</v>
      </c>
      <c r="B817" t="s">
        <v>800</v>
      </c>
      <c r="D817" t="s">
        <v>1775</v>
      </c>
      <c r="E817" t="s">
        <v>2389</v>
      </c>
      <c r="F817" t="s">
        <v>1535</v>
      </c>
      <c r="G817" s="70" t="s">
        <v>2357</v>
      </c>
      <c r="H817" t="s">
        <v>1524</v>
      </c>
      <c r="I817" t="s">
        <v>1683</v>
      </c>
      <c r="J817" t="s">
        <v>1687</v>
      </c>
      <c r="K817" t="s">
        <v>1535</v>
      </c>
      <c r="L817" t="s">
        <v>1535</v>
      </c>
      <c r="M817" t="s">
        <v>1535</v>
      </c>
      <c r="N817" t="s">
        <v>2238</v>
      </c>
      <c r="O817" t="s">
        <v>2238</v>
      </c>
      <c r="P817" t="s">
        <v>1473</v>
      </c>
      <c r="T817" t="s">
        <v>1127</v>
      </c>
      <c r="U817" t="s">
        <v>1127</v>
      </c>
      <c r="V817" t="s">
        <v>1127</v>
      </c>
      <c r="W817" t="s">
        <v>1127</v>
      </c>
      <c r="X817" t="s">
        <v>1128</v>
      </c>
      <c r="AB817" t="s">
        <v>1454</v>
      </c>
    </row>
    <row r="818" spans="1:28">
      <c r="A818" s="39" t="s">
        <v>2213</v>
      </c>
      <c r="B818" t="s">
        <v>800</v>
      </c>
      <c r="D818" t="s">
        <v>1782</v>
      </c>
      <c r="E818" s="70" t="s">
        <v>2389</v>
      </c>
      <c r="F818" t="s">
        <v>1535</v>
      </c>
      <c r="G818" s="70" t="s">
        <v>2358</v>
      </c>
      <c r="H818" t="s">
        <v>1524</v>
      </c>
      <c r="I818" t="s">
        <v>1683</v>
      </c>
      <c r="J818" t="s">
        <v>1687</v>
      </c>
      <c r="K818" t="s">
        <v>1535</v>
      </c>
      <c r="L818" t="s">
        <v>1535</v>
      </c>
      <c r="M818" t="s">
        <v>1535</v>
      </c>
      <c r="N818" t="s">
        <v>2239</v>
      </c>
      <c r="O818" t="s">
        <v>2239</v>
      </c>
      <c r="P818" t="s">
        <v>1473</v>
      </c>
      <c r="T818" t="s">
        <v>1127</v>
      </c>
      <c r="U818" t="s">
        <v>1127</v>
      </c>
      <c r="V818" t="s">
        <v>1127</v>
      </c>
      <c r="W818" t="s">
        <v>1127</v>
      </c>
      <c r="X818" t="s">
        <v>1128</v>
      </c>
      <c r="AB818" t="s">
        <v>1454</v>
      </c>
    </row>
    <row r="819" spans="1:28">
      <c r="A819" s="39" t="s">
        <v>2213</v>
      </c>
      <c r="B819" t="s">
        <v>800</v>
      </c>
      <c r="D819" t="s">
        <v>1810</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c r="A820" s="39" t="s">
        <v>2213</v>
      </c>
      <c r="B820" t="s">
        <v>800</v>
      </c>
      <c r="D820" t="s">
        <v>1797</v>
      </c>
      <c r="E820" s="70" t="s">
        <v>2389</v>
      </c>
      <c r="F820" t="s">
        <v>1535</v>
      </c>
      <c r="G820" s="70" t="s">
        <v>2358</v>
      </c>
      <c r="H820" t="s">
        <v>1524</v>
      </c>
      <c r="I820" t="s">
        <v>1683</v>
      </c>
      <c r="J820" t="s">
        <v>1687</v>
      </c>
      <c r="K820" t="s">
        <v>1535</v>
      </c>
      <c r="L820" t="s">
        <v>1535</v>
      </c>
      <c r="M820" t="s">
        <v>1535</v>
      </c>
      <c r="N820" t="s">
        <v>2240</v>
      </c>
      <c r="O820" t="s">
        <v>2240</v>
      </c>
      <c r="P820" t="s">
        <v>1473</v>
      </c>
      <c r="T820" t="s">
        <v>1127</v>
      </c>
      <c r="U820" t="s">
        <v>1127</v>
      </c>
      <c r="V820" t="s">
        <v>1127</v>
      </c>
      <c r="W820" t="s">
        <v>1127</v>
      </c>
      <c r="X820" t="s">
        <v>1128</v>
      </c>
      <c r="AB820" t="s">
        <v>1454</v>
      </c>
    </row>
    <row r="821" spans="1:28">
      <c r="A821" s="39" t="s">
        <v>2213</v>
      </c>
      <c r="B821" t="s">
        <v>800</v>
      </c>
      <c r="D821" t="s">
        <v>1784</v>
      </c>
      <c r="E821" s="70" t="s">
        <v>2389</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c r="A822" s="39" t="s">
        <v>2213</v>
      </c>
      <c r="B822" t="s">
        <v>800</v>
      </c>
      <c r="D822" t="s">
        <v>1785</v>
      </c>
      <c r="E822" s="70" t="s">
        <v>2390</v>
      </c>
      <c r="F822" t="s">
        <v>1535</v>
      </c>
      <c r="G822" s="70" t="s">
        <v>2358</v>
      </c>
      <c r="H822" t="s">
        <v>1524</v>
      </c>
      <c r="I822" t="s">
        <v>1683</v>
      </c>
      <c r="J822" t="s">
        <v>1687</v>
      </c>
      <c r="K822" t="s">
        <v>1535</v>
      </c>
      <c r="L822" t="s">
        <v>1535</v>
      </c>
      <c r="M822" t="s">
        <v>1535</v>
      </c>
      <c r="N822" t="s">
        <v>2218</v>
      </c>
      <c r="O822" t="s">
        <v>2218</v>
      </c>
      <c r="P822" t="s">
        <v>1473</v>
      </c>
      <c r="T822" t="s">
        <v>1127</v>
      </c>
      <c r="U822" t="s">
        <v>1127</v>
      </c>
      <c r="V822" t="s">
        <v>1127</v>
      </c>
      <c r="W822" t="s">
        <v>1127</v>
      </c>
      <c r="X822" t="s">
        <v>1128</v>
      </c>
      <c r="AB822" t="s">
        <v>1454</v>
      </c>
    </row>
    <row r="823" spans="1:28" s="70" customFormat="1">
      <c r="A823" s="39" t="s">
        <v>2213</v>
      </c>
      <c r="B823" s="70" t="s">
        <v>800</v>
      </c>
      <c r="D823" s="70" t="s">
        <v>1777</v>
      </c>
      <c r="E823" s="70" t="s">
        <v>2391</v>
      </c>
      <c r="F823" s="70" t="s">
        <v>1535</v>
      </c>
      <c r="G823" s="70" t="s">
        <v>2358</v>
      </c>
      <c r="H823" s="70" t="s">
        <v>1524</v>
      </c>
      <c r="I823" s="70" t="s">
        <v>1683</v>
      </c>
      <c r="J823" s="70" t="s">
        <v>1687</v>
      </c>
      <c r="K823" s="70" t="s">
        <v>1535</v>
      </c>
      <c r="L823" s="70" t="s">
        <v>1535</v>
      </c>
      <c r="M823" s="70" t="s">
        <v>1535</v>
      </c>
      <c r="N823" s="70" t="s">
        <v>2218</v>
      </c>
      <c r="O823" s="70" t="s">
        <v>2218</v>
      </c>
      <c r="P823" s="70" t="s">
        <v>1473</v>
      </c>
      <c r="T823" s="70" t="s">
        <v>1127</v>
      </c>
      <c r="U823" s="70" t="s">
        <v>1127</v>
      </c>
      <c r="V823" s="70" t="s">
        <v>1127</v>
      </c>
      <c r="W823" s="70" t="s">
        <v>1127</v>
      </c>
      <c r="X823" s="70" t="s">
        <v>1128</v>
      </c>
      <c r="AB823" s="70" t="s">
        <v>1454</v>
      </c>
    </row>
    <row r="824" spans="1:28">
      <c r="A824" s="39" t="s">
        <v>2213</v>
      </c>
      <c r="B824" t="s">
        <v>800</v>
      </c>
      <c r="D824" t="s">
        <v>1801</v>
      </c>
      <c r="E824" s="70" t="s">
        <v>2391</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c r="A825" s="39" t="s">
        <v>2213</v>
      </c>
      <c r="B825" t="s">
        <v>800</v>
      </c>
      <c r="D825" t="s">
        <v>1779</v>
      </c>
      <c r="E825" s="70" t="s">
        <v>2212</v>
      </c>
      <c r="F825" t="s">
        <v>1535</v>
      </c>
      <c r="G825" s="70" t="s">
        <v>2358</v>
      </c>
      <c r="H825" t="s">
        <v>1524</v>
      </c>
      <c r="I825" t="s">
        <v>1683</v>
      </c>
      <c r="J825" t="s">
        <v>1687</v>
      </c>
      <c r="K825" t="s">
        <v>1535</v>
      </c>
      <c r="L825" t="s">
        <v>1535</v>
      </c>
      <c r="M825" t="s">
        <v>1535</v>
      </c>
      <c r="N825" t="s">
        <v>2241</v>
      </c>
      <c r="O825" t="s">
        <v>2241</v>
      </c>
      <c r="P825" t="s">
        <v>1473</v>
      </c>
      <c r="T825" t="s">
        <v>1127</v>
      </c>
      <c r="U825" t="s">
        <v>1127</v>
      </c>
      <c r="V825" t="s">
        <v>1127</v>
      </c>
      <c r="W825" t="s">
        <v>1127</v>
      </c>
      <c r="X825" t="s">
        <v>1128</v>
      </c>
      <c r="AB825" t="s">
        <v>1454</v>
      </c>
    </row>
    <row r="826" spans="1:28">
      <c r="A826" s="39" t="s">
        <v>2213</v>
      </c>
      <c r="B826" t="s">
        <v>766</v>
      </c>
      <c r="D826" t="s">
        <v>1775</v>
      </c>
      <c r="E826" s="70" t="s">
        <v>2366</v>
      </c>
      <c r="F826" t="s">
        <v>1535</v>
      </c>
      <c r="G826" s="70" t="s">
        <v>2357</v>
      </c>
      <c r="H826" t="s">
        <v>1524</v>
      </c>
      <c r="I826" t="s">
        <v>1683</v>
      </c>
      <c r="J826" t="s">
        <v>1687</v>
      </c>
      <c r="K826" t="s">
        <v>1535</v>
      </c>
      <c r="L826" t="s">
        <v>1535</v>
      </c>
      <c r="M826" t="s">
        <v>1535</v>
      </c>
      <c r="N826" t="s">
        <v>2238</v>
      </c>
      <c r="O826" t="s">
        <v>2238</v>
      </c>
      <c r="P826" t="s">
        <v>1473</v>
      </c>
      <c r="T826" t="s">
        <v>1127</v>
      </c>
      <c r="U826" t="s">
        <v>1127</v>
      </c>
      <c r="V826" t="s">
        <v>1127</v>
      </c>
      <c r="W826" t="s">
        <v>1127</v>
      </c>
      <c r="X826" t="s">
        <v>1128</v>
      </c>
      <c r="AB826" t="s">
        <v>1454</v>
      </c>
    </row>
    <row r="827" spans="1:28">
      <c r="A827" s="39" t="s">
        <v>2213</v>
      </c>
      <c r="B827" t="s">
        <v>766</v>
      </c>
      <c r="D827" t="s">
        <v>1782</v>
      </c>
      <c r="E827" s="70" t="s">
        <v>2367</v>
      </c>
      <c r="F827" t="s">
        <v>1535</v>
      </c>
      <c r="G827" s="70" t="s">
        <v>2358</v>
      </c>
      <c r="H827" t="s">
        <v>1524</v>
      </c>
      <c r="I827" t="s">
        <v>1683</v>
      </c>
      <c r="J827" t="s">
        <v>1687</v>
      </c>
      <c r="K827" t="s">
        <v>1535</v>
      </c>
      <c r="L827" t="s">
        <v>1535</v>
      </c>
      <c r="M827" t="s">
        <v>1535</v>
      </c>
      <c r="N827" t="s">
        <v>2239</v>
      </c>
      <c r="O827" t="s">
        <v>2239</v>
      </c>
      <c r="P827" t="s">
        <v>1473</v>
      </c>
      <c r="T827" t="s">
        <v>1127</v>
      </c>
      <c r="U827" t="s">
        <v>1127</v>
      </c>
      <c r="V827" t="s">
        <v>1127</v>
      </c>
      <c r="W827" t="s">
        <v>1127</v>
      </c>
      <c r="X827" t="s">
        <v>1128</v>
      </c>
      <c r="AB827" t="s">
        <v>1454</v>
      </c>
    </row>
    <row r="828" spans="1:28">
      <c r="A828" s="39" t="s">
        <v>2213</v>
      </c>
      <c r="B828" t="s">
        <v>766</v>
      </c>
      <c r="D828" t="s">
        <v>1810</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c r="A829" s="39" t="s">
        <v>2213</v>
      </c>
      <c r="B829" t="s">
        <v>766</v>
      </c>
      <c r="D829" t="s">
        <v>1797</v>
      </c>
      <c r="E829" s="70" t="s">
        <v>2368</v>
      </c>
      <c r="F829" t="s">
        <v>1535</v>
      </c>
      <c r="G829" s="70" t="s">
        <v>2358</v>
      </c>
      <c r="H829" t="s">
        <v>1524</v>
      </c>
      <c r="I829" t="s">
        <v>1683</v>
      </c>
      <c r="J829" t="s">
        <v>1687</v>
      </c>
      <c r="K829" t="s">
        <v>1535</v>
      </c>
      <c r="L829" t="s">
        <v>1535</v>
      </c>
      <c r="M829" t="s">
        <v>1535</v>
      </c>
      <c r="N829" t="s">
        <v>2240</v>
      </c>
      <c r="O829" t="s">
        <v>2240</v>
      </c>
      <c r="P829" t="s">
        <v>1473</v>
      </c>
      <c r="T829" t="s">
        <v>1127</v>
      </c>
      <c r="U829" t="s">
        <v>1127</v>
      </c>
      <c r="V829" t="s">
        <v>1127</v>
      </c>
      <c r="W829" t="s">
        <v>1127</v>
      </c>
      <c r="X829" t="s">
        <v>1128</v>
      </c>
      <c r="AB829" t="s">
        <v>1454</v>
      </c>
    </row>
    <row r="830" spans="1:28">
      <c r="A830" s="39" t="s">
        <v>2213</v>
      </c>
      <c r="B830" t="s">
        <v>766</v>
      </c>
      <c r="D830" t="s">
        <v>1784</v>
      </c>
      <c r="E830" s="70" t="s">
        <v>2369</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c r="A831" s="39" t="s">
        <v>2213</v>
      </c>
      <c r="B831" t="s">
        <v>766</v>
      </c>
      <c r="D831" t="s">
        <v>1785</v>
      </c>
      <c r="E831" s="70" t="s">
        <v>2206</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c r="A832" s="39" t="s">
        <v>2213</v>
      </c>
      <c r="B832" t="s">
        <v>766</v>
      </c>
      <c r="D832" t="s">
        <v>1777</v>
      </c>
      <c r="E832" s="70" t="s">
        <v>2207</v>
      </c>
      <c r="F832" t="s">
        <v>1535</v>
      </c>
      <c r="G832" s="70" t="s">
        <v>2358</v>
      </c>
      <c r="H832" t="s">
        <v>1524</v>
      </c>
      <c r="I832" t="s">
        <v>1683</v>
      </c>
      <c r="J832" t="s">
        <v>1687</v>
      </c>
      <c r="K832" t="s">
        <v>1535</v>
      </c>
      <c r="L832" t="s">
        <v>1535</v>
      </c>
      <c r="M832" t="s">
        <v>1535</v>
      </c>
      <c r="N832" t="s">
        <v>2218</v>
      </c>
      <c r="O832" t="s">
        <v>2218</v>
      </c>
      <c r="P832" t="s">
        <v>1473</v>
      </c>
      <c r="T832" t="s">
        <v>1127</v>
      </c>
      <c r="U832" t="s">
        <v>1127</v>
      </c>
      <c r="V832" t="s">
        <v>1127</v>
      </c>
      <c r="W832" t="s">
        <v>1127</v>
      </c>
      <c r="X832" t="s">
        <v>1128</v>
      </c>
      <c r="AB832" t="s">
        <v>1454</v>
      </c>
    </row>
    <row r="833" spans="1:28">
      <c r="A833" s="39" t="s">
        <v>2213</v>
      </c>
      <c r="B833" t="s">
        <v>766</v>
      </c>
      <c r="D833" t="s">
        <v>1801</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c r="A834" s="39" t="s">
        <v>2213</v>
      </c>
      <c r="B834" t="s">
        <v>766</v>
      </c>
      <c r="D834" t="s">
        <v>1779</v>
      </c>
      <c r="E834" s="70" t="s">
        <v>2370</v>
      </c>
      <c r="F834" t="s">
        <v>1535</v>
      </c>
      <c r="G834" s="70" t="s">
        <v>2358</v>
      </c>
      <c r="H834" t="s">
        <v>1524</v>
      </c>
      <c r="I834" t="s">
        <v>1683</v>
      </c>
      <c r="J834" t="s">
        <v>1687</v>
      </c>
      <c r="K834" t="s">
        <v>1535</v>
      </c>
      <c r="L834" t="s">
        <v>1535</v>
      </c>
      <c r="M834" t="s">
        <v>1535</v>
      </c>
      <c r="N834" t="s">
        <v>2241</v>
      </c>
      <c r="O834" t="s">
        <v>2241</v>
      </c>
      <c r="P834" t="s">
        <v>1473</v>
      </c>
      <c r="T834" t="s">
        <v>1127</v>
      </c>
      <c r="U834" t="s">
        <v>1127</v>
      </c>
      <c r="V834" t="s">
        <v>1127</v>
      </c>
      <c r="W834" t="s">
        <v>1127</v>
      </c>
      <c r="X834" t="s">
        <v>1128</v>
      </c>
      <c r="AB834" t="s">
        <v>1454</v>
      </c>
    </row>
    <row r="835" spans="1:28">
      <c r="A835" s="39" t="s">
        <v>2213</v>
      </c>
      <c r="B835" t="s">
        <v>799</v>
      </c>
      <c r="D835" t="s">
        <v>1775</v>
      </c>
      <c r="E835" s="70" t="s">
        <v>2380</v>
      </c>
      <c r="F835" t="s">
        <v>1604</v>
      </c>
      <c r="G835" s="70" t="s">
        <v>2357</v>
      </c>
      <c r="H835" t="s">
        <v>1524</v>
      </c>
      <c r="I835" t="s">
        <v>1683</v>
      </c>
      <c r="J835" t="s">
        <v>1687</v>
      </c>
      <c r="K835" t="s">
        <v>1604</v>
      </c>
      <c r="L835" t="s">
        <v>1604</v>
      </c>
      <c r="M835" t="s">
        <v>1604</v>
      </c>
      <c r="N835" t="s">
        <v>2238</v>
      </c>
      <c r="O835" t="s">
        <v>2238</v>
      </c>
      <c r="P835" t="s">
        <v>1473</v>
      </c>
      <c r="T835" t="s">
        <v>1127</v>
      </c>
      <c r="U835" t="s">
        <v>1127</v>
      </c>
      <c r="V835" t="s">
        <v>1127</v>
      </c>
      <c r="W835" t="s">
        <v>1127</v>
      </c>
      <c r="X835" t="s">
        <v>1128</v>
      </c>
      <c r="AB835" t="s">
        <v>1454</v>
      </c>
    </row>
    <row r="836" spans="1:28">
      <c r="A836" s="39" t="s">
        <v>2213</v>
      </c>
      <c r="B836" t="s">
        <v>799</v>
      </c>
      <c r="D836" t="s">
        <v>1782</v>
      </c>
      <c r="E836" s="70" t="s">
        <v>2380</v>
      </c>
      <c r="F836" t="s">
        <v>1604</v>
      </c>
      <c r="G836" s="70" t="s">
        <v>2358</v>
      </c>
      <c r="H836" t="s">
        <v>1524</v>
      </c>
      <c r="I836" t="s">
        <v>1683</v>
      </c>
      <c r="J836" t="s">
        <v>1687</v>
      </c>
      <c r="K836" t="s">
        <v>1604</v>
      </c>
      <c r="L836" t="s">
        <v>1604</v>
      </c>
      <c r="M836" t="s">
        <v>1604</v>
      </c>
      <c r="N836" t="s">
        <v>2239</v>
      </c>
      <c r="O836" t="s">
        <v>2239</v>
      </c>
      <c r="P836" t="s">
        <v>1473</v>
      </c>
      <c r="T836" t="s">
        <v>1127</v>
      </c>
      <c r="U836" t="s">
        <v>1127</v>
      </c>
      <c r="V836" t="s">
        <v>1127</v>
      </c>
      <c r="W836" t="s">
        <v>1127</v>
      </c>
      <c r="X836" t="s">
        <v>1128</v>
      </c>
      <c r="AB836" t="s">
        <v>1454</v>
      </c>
    </row>
    <row r="837" spans="1:28">
      <c r="A837" s="39" t="s">
        <v>2213</v>
      </c>
      <c r="B837" t="s">
        <v>799</v>
      </c>
      <c r="D837" t="s">
        <v>1810</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c r="A838" s="39" t="s">
        <v>2213</v>
      </c>
      <c r="B838" t="s">
        <v>799</v>
      </c>
      <c r="D838" t="s">
        <v>1797</v>
      </c>
      <c r="E838" s="70" t="s">
        <v>2381</v>
      </c>
      <c r="F838" t="s">
        <v>1604</v>
      </c>
      <c r="G838" s="70" t="s">
        <v>2358</v>
      </c>
      <c r="H838" t="s">
        <v>1524</v>
      </c>
      <c r="I838" t="s">
        <v>1683</v>
      </c>
      <c r="J838" t="s">
        <v>1687</v>
      </c>
      <c r="K838" t="s">
        <v>1604</v>
      </c>
      <c r="L838" t="s">
        <v>1604</v>
      </c>
      <c r="M838" t="s">
        <v>1604</v>
      </c>
      <c r="N838" t="s">
        <v>2240</v>
      </c>
      <c r="O838" t="s">
        <v>2240</v>
      </c>
      <c r="P838" t="s">
        <v>1473</v>
      </c>
      <c r="T838" t="s">
        <v>1127</v>
      </c>
      <c r="U838" t="s">
        <v>1127</v>
      </c>
      <c r="V838" t="s">
        <v>1127</v>
      </c>
      <c r="W838" t="s">
        <v>1127</v>
      </c>
      <c r="X838" t="s">
        <v>1128</v>
      </c>
      <c r="AB838" t="s">
        <v>1454</v>
      </c>
    </row>
    <row r="839" spans="1:28">
      <c r="A839" s="39" t="s">
        <v>2213</v>
      </c>
      <c r="B839" t="s">
        <v>799</v>
      </c>
      <c r="D839" t="s">
        <v>1784</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c r="A840" s="39" t="s">
        <v>2213</v>
      </c>
      <c r="B840" t="s">
        <v>799</v>
      </c>
      <c r="D840" t="s">
        <v>1787</v>
      </c>
      <c r="E840" s="70" t="s">
        <v>2382</v>
      </c>
      <c r="F840" t="s">
        <v>1604</v>
      </c>
      <c r="G840" s="70" t="s">
        <v>2358</v>
      </c>
      <c r="H840" t="s">
        <v>1524</v>
      </c>
      <c r="I840" t="s">
        <v>1683</v>
      </c>
      <c r="J840" t="s">
        <v>1687</v>
      </c>
      <c r="K840" t="s">
        <v>1604</v>
      </c>
      <c r="L840" t="s">
        <v>1604</v>
      </c>
      <c r="M840" t="s">
        <v>1604</v>
      </c>
      <c r="N840" t="s">
        <v>2218</v>
      </c>
      <c r="O840" t="s">
        <v>2218</v>
      </c>
      <c r="P840" t="s">
        <v>1473</v>
      </c>
      <c r="T840" t="s">
        <v>1127</v>
      </c>
      <c r="U840" t="s">
        <v>1127</v>
      </c>
      <c r="V840" t="s">
        <v>1127</v>
      </c>
      <c r="W840" t="s">
        <v>1127</v>
      </c>
      <c r="X840" t="s">
        <v>1128</v>
      </c>
      <c r="AB840" t="s">
        <v>1454</v>
      </c>
    </row>
    <row r="841" spans="1:28">
      <c r="A841" s="39" t="s">
        <v>2213</v>
      </c>
      <c r="B841" t="s">
        <v>799</v>
      </c>
      <c r="D841" t="s">
        <v>1801</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c r="A842" s="39" t="s">
        <v>2213</v>
      </c>
      <c r="B842" t="s">
        <v>799</v>
      </c>
      <c r="D842" t="s">
        <v>1779</v>
      </c>
      <c r="E842" s="70" t="s">
        <v>2382</v>
      </c>
      <c r="F842" t="s">
        <v>1604</v>
      </c>
      <c r="G842" s="70" t="s">
        <v>2358</v>
      </c>
      <c r="H842" t="s">
        <v>1524</v>
      </c>
      <c r="I842" t="s">
        <v>1683</v>
      </c>
      <c r="J842" t="s">
        <v>1687</v>
      </c>
      <c r="K842" t="s">
        <v>1604</v>
      </c>
      <c r="L842" t="s">
        <v>1604</v>
      </c>
      <c r="M842" t="s">
        <v>1604</v>
      </c>
      <c r="N842" t="s">
        <v>2241</v>
      </c>
      <c r="O842" t="s">
        <v>2241</v>
      </c>
      <c r="P842" t="s">
        <v>1473</v>
      </c>
      <c r="T842" t="s">
        <v>1127</v>
      </c>
      <c r="U842" t="s">
        <v>1127</v>
      </c>
      <c r="V842" t="s">
        <v>1127</v>
      </c>
      <c r="W842" t="s">
        <v>1127</v>
      </c>
      <c r="X842" t="s">
        <v>1128</v>
      </c>
      <c r="AB842" t="s">
        <v>1454</v>
      </c>
    </row>
    <row r="843" spans="1:28">
      <c r="A843" s="39" t="s">
        <v>2213</v>
      </c>
      <c r="B843" t="s">
        <v>794</v>
      </c>
      <c r="D843" t="s">
        <v>1775</v>
      </c>
      <c r="E843" t="s">
        <v>2383</v>
      </c>
      <c r="F843" t="s">
        <v>1604</v>
      </c>
      <c r="G843" s="70" t="s">
        <v>2357</v>
      </c>
      <c r="H843" t="s">
        <v>1524</v>
      </c>
      <c r="I843" t="s">
        <v>1683</v>
      </c>
      <c r="J843" t="s">
        <v>1687</v>
      </c>
      <c r="K843" t="s">
        <v>1604</v>
      </c>
      <c r="L843" t="s">
        <v>1604</v>
      </c>
      <c r="M843" t="s">
        <v>1604</v>
      </c>
      <c r="N843" t="s">
        <v>2238</v>
      </c>
      <c r="O843" t="s">
        <v>2238</v>
      </c>
      <c r="P843" t="s">
        <v>1473</v>
      </c>
      <c r="T843" t="s">
        <v>1127</v>
      </c>
      <c r="U843" t="s">
        <v>1127</v>
      </c>
      <c r="V843" t="s">
        <v>1127</v>
      </c>
      <c r="W843" t="s">
        <v>1127</v>
      </c>
      <c r="X843" t="s">
        <v>1128</v>
      </c>
      <c r="AB843" t="s">
        <v>1454</v>
      </c>
    </row>
    <row r="844" spans="1:28">
      <c r="A844" s="39" t="s">
        <v>2213</v>
      </c>
      <c r="B844" t="s">
        <v>794</v>
      </c>
      <c r="D844" t="s">
        <v>1782</v>
      </c>
      <c r="E844" s="70" t="s">
        <v>2384</v>
      </c>
      <c r="F844" t="s">
        <v>1604</v>
      </c>
      <c r="G844" s="70" t="s">
        <v>2358</v>
      </c>
      <c r="H844" t="s">
        <v>1524</v>
      </c>
      <c r="I844" t="s">
        <v>1683</v>
      </c>
      <c r="J844" t="s">
        <v>1687</v>
      </c>
      <c r="K844" t="s">
        <v>1604</v>
      </c>
      <c r="L844" t="s">
        <v>1604</v>
      </c>
      <c r="M844" t="s">
        <v>1604</v>
      </c>
      <c r="N844" t="s">
        <v>2239</v>
      </c>
      <c r="O844" t="s">
        <v>2239</v>
      </c>
      <c r="P844" t="s">
        <v>1473</v>
      </c>
      <c r="T844" t="s">
        <v>1127</v>
      </c>
      <c r="U844" t="s">
        <v>1127</v>
      </c>
      <c r="V844" t="s">
        <v>1127</v>
      </c>
      <c r="W844" t="s">
        <v>1127</v>
      </c>
      <c r="X844" t="s">
        <v>1128</v>
      </c>
      <c r="AB844" t="s">
        <v>1454</v>
      </c>
    </row>
    <row r="845" spans="1:28">
      <c r="A845" s="39" t="s">
        <v>2213</v>
      </c>
      <c r="B845" t="s">
        <v>794</v>
      </c>
      <c r="D845" t="s">
        <v>1810</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c r="A846" s="39" t="s">
        <v>2213</v>
      </c>
      <c r="B846" t="s">
        <v>794</v>
      </c>
      <c r="D846" t="s">
        <v>1797</v>
      </c>
      <c r="E846" s="70" t="s">
        <v>2384</v>
      </c>
      <c r="F846" t="s">
        <v>1604</v>
      </c>
      <c r="G846" s="70" t="s">
        <v>2358</v>
      </c>
      <c r="H846" t="s">
        <v>1524</v>
      </c>
      <c r="I846" t="s">
        <v>1683</v>
      </c>
      <c r="J846" t="s">
        <v>1687</v>
      </c>
      <c r="K846" t="s">
        <v>1604</v>
      </c>
      <c r="L846" t="s">
        <v>1604</v>
      </c>
      <c r="M846" t="s">
        <v>1604</v>
      </c>
      <c r="N846" t="s">
        <v>2240</v>
      </c>
      <c r="O846" t="s">
        <v>2240</v>
      </c>
      <c r="P846" t="s">
        <v>1473</v>
      </c>
      <c r="T846" t="s">
        <v>1127</v>
      </c>
      <c r="U846" t="s">
        <v>1127</v>
      </c>
      <c r="V846" t="s">
        <v>1127</v>
      </c>
      <c r="W846" t="s">
        <v>1127</v>
      </c>
      <c r="X846" t="s">
        <v>1128</v>
      </c>
      <c r="AB846" t="s">
        <v>1454</v>
      </c>
    </row>
    <row r="847" spans="1:28">
      <c r="A847" s="39" t="s">
        <v>2213</v>
      </c>
      <c r="B847" t="s">
        <v>794</v>
      </c>
      <c r="D847" t="s">
        <v>1784</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c r="A848" s="39" t="s">
        <v>2213</v>
      </c>
      <c r="B848" t="s">
        <v>794</v>
      </c>
      <c r="D848" t="s">
        <v>1787</v>
      </c>
      <c r="E848" s="70" t="s">
        <v>2384</v>
      </c>
      <c r="F848" t="s">
        <v>1604</v>
      </c>
      <c r="G848" s="70" t="s">
        <v>2358</v>
      </c>
      <c r="H848" t="s">
        <v>1524</v>
      </c>
      <c r="I848" t="s">
        <v>1683</v>
      </c>
      <c r="J848" t="s">
        <v>1687</v>
      </c>
      <c r="K848" t="s">
        <v>1604</v>
      </c>
      <c r="L848" t="s">
        <v>1604</v>
      </c>
      <c r="M848" t="s">
        <v>1604</v>
      </c>
      <c r="N848" t="s">
        <v>2218</v>
      </c>
      <c r="O848" t="s">
        <v>2218</v>
      </c>
      <c r="P848" t="s">
        <v>1473</v>
      </c>
      <c r="T848" t="s">
        <v>1127</v>
      </c>
      <c r="U848" t="s">
        <v>1127</v>
      </c>
      <c r="V848" t="s">
        <v>1127</v>
      </c>
      <c r="W848" t="s">
        <v>1127</v>
      </c>
      <c r="X848" t="s">
        <v>1128</v>
      </c>
      <c r="AB848" t="s">
        <v>1454</v>
      </c>
    </row>
    <row r="849" spans="1:28">
      <c r="A849" s="39" t="s">
        <v>2213</v>
      </c>
      <c r="B849" t="s">
        <v>794</v>
      </c>
      <c r="D849" t="s">
        <v>1801</v>
      </c>
      <c r="E849" s="70" t="s">
        <v>2385</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c r="A850" s="39" t="s">
        <v>2213</v>
      </c>
      <c r="B850" t="s">
        <v>794</v>
      </c>
      <c r="D850" t="s">
        <v>1779</v>
      </c>
      <c r="E850" s="70" t="s">
        <v>2211</v>
      </c>
      <c r="F850" t="s">
        <v>1604</v>
      </c>
      <c r="G850" s="70" t="s">
        <v>2358</v>
      </c>
      <c r="H850" t="s">
        <v>1524</v>
      </c>
      <c r="I850" t="s">
        <v>1683</v>
      </c>
      <c r="J850" t="s">
        <v>1687</v>
      </c>
      <c r="K850" t="s">
        <v>1604</v>
      </c>
      <c r="L850" t="s">
        <v>1604</v>
      </c>
      <c r="M850" t="s">
        <v>1604</v>
      </c>
      <c r="N850" t="s">
        <v>2241</v>
      </c>
      <c r="O850" t="s">
        <v>2241</v>
      </c>
      <c r="P850" t="s">
        <v>1473</v>
      </c>
      <c r="T850" t="s">
        <v>1127</v>
      </c>
      <c r="U850" t="s">
        <v>1127</v>
      </c>
      <c r="V850" t="s">
        <v>1127</v>
      </c>
      <c r="W850" t="s">
        <v>1127</v>
      </c>
      <c r="X850" t="s">
        <v>1128</v>
      </c>
      <c r="AB850" t="s">
        <v>1454</v>
      </c>
    </row>
    <row r="851" spans="1:28">
      <c r="A851" s="39" t="s">
        <v>2213</v>
      </c>
      <c r="B851" t="s">
        <v>801</v>
      </c>
      <c r="D851" t="s">
        <v>1775</v>
      </c>
      <c r="E851" s="70" t="s">
        <v>2380</v>
      </c>
      <c r="F851" t="s">
        <v>1535</v>
      </c>
      <c r="G851" s="70" t="s">
        <v>2357</v>
      </c>
      <c r="H851" t="s">
        <v>1524</v>
      </c>
      <c r="I851" t="s">
        <v>1683</v>
      </c>
      <c r="J851" t="s">
        <v>1687</v>
      </c>
      <c r="K851" t="s">
        <v>1535</v>
      </c>
      <c r="L851" t="s">
        <v>1535</v>
      </c>
      <c r="M851" t="s">
        <v>1535</v>
      </c>
      <c r="N851" t="s">
        <v>2238</v>
      </c>
      <c r="O851" t="s">
        <v>2238</v>
      </c>
      <c r="P851" t="s">
        <v>1473</v>
      </c>
      <c r="T851" t="s">
        <v>1127</v>
      </c>
      <c r="U851" t="s">
        <v>1127</v>
      </c>
      <c r="V851" t="s">
        <v>1127</v>
      </c>
      <c r="W851" t="s">
        <v>1127</v>
      </c>
      <c r="X851" t="s">
        <v>1128</v>
      </c>
      <c r="AB851" t="s">
        <v>1454</v>
      </c>
    </row>
    <row r="852" spans="1:28">
      <c r="A852" s="39" t="s">
        <v>2213</v>
      </c>
      <c r="B852" t="s">
        <v>801</v>
      </c>
      <c r="D852" t="s">
        <v>1782</v>
      </c>
      <c r="E852" s="70" t="s">
        <v>2380</v>
      </c>
      <c r="F852" t="s">
        <v>1535</v>
      </c>
      <c r="G852" s="70" t="s">
        <v>2358</v>
      </c>
      <c r="H852" t="s">
        <v>1524</v>
      </c>
      <c r="I852" t="s">
        <v>1683</v>
      </c>
      <c r="J852" t="s">
        <v>1687</v>
      </c>
      <c r="K852" t="s">
        <v>1535</v>
      </c>
      <c r="L852" t="s">
        <v>1535</v>
      </c>
      <c r="M852" t="s">
        <v>1535</v>
      </c>
      <c r="N852" t="s">
        <v>2239</v>
      </c>
      <c r="O852" t="s">
        <v>2239</v>
      </c>
      <c r="P852" t="s">
        <v>1473</v>
      </c>
      <c r="T852" t="s">
        <v>1127</v>
      </c>
      <c r="U852" t="s">
        <v>1127</v>
      </c>
      <c r="V852" t="s">
        <v>1127</v>
      </c>
      <c r="W852" t="s">
        <v>1127</v>
      </c>
      <c r="X852" t="s">
        <v>1128</v>
      </c>
      <c r="AB852" t="s">
        <v>1454</v>
      </c>
    </row>
    <row r="853" spans="1:28">
      <c r="A853" s="39" t="s">
        <v>2213</v>
      </c>
      <c r="B853" t="s">
        <v>801</v>
      </c>
      <c r="D853" t="s">
        <v>1810</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c r="A854" s="39" t="s">
        <v>2213</v>
      </c>
      <c r="B854" t="s">
        <v>801</v>
      </c>
      <c r="D854" t="s">
        <v>1797</v>
      </c>
      <c r="E854" s="70" t="s">
        <v>2381</v>
      </c>
      <c r="F854" t="s">
        <v>1535</v>
      </c>
      <c r="G854" s="70" t="s">
        <v>2358</v>
      </c>
      <c r="H854" t="s">
        <v>1524</v>
      </c>
      <c r="I854" t="s">
        <v>1683</v>
      </c>
      <c r="J854" t="s">
        <v>1687</v>
      </c>
      <c r="K854" t="s">
        <v>1535</v>
      </c>
      <c r="L854" t="s">
        <v>1535</v>
      </c>
      <c r="M854" t="s">
        <v>1535</v>
      </c>
      <c r="N854" t="s">
        <v>2240</v>
      </c>
      <c r="O854" t="s">
        <v>2240</v>
      </c>
      <c r="P854" t="s">
        <v>1473</v>
      </c>
      <c r="T854" t="s">
        <v>1127</v>
      </c>
      <c r="U854" t="s">
        <v>1127</v>
      </c>
      <c r="V854" t="s">
        <v>1127</v>
      </c>
      <c r="W854" t="s">
        <v>1127</v>
      </c>
      <c r="X854" t="s">
        <v>1128</v>
      </c>
      <c r="AB854" t="s">
        <v>1454</v>
      </c>
    </row>
    <row r="855" spans="1:28">
      <c r="A855" s="39" t="s">
        <v>2213</v>
      </c>
      <c r="B855" t="s">
        <v>801</v>
      </c>
      <c r="D855" t="s">
        <v>1784</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c r="A856" s="39" t="s">
        <v>2213</v>
      </c>
      <c r="B856" t="s">
        <v>801</v>
      </c>
      <c r="D856" t="s">
        <v>1787</v>
      </c>
      <c r="E856" s="70" t="s">
        <v>2382</v>
      </c>
      <c r="F856" t="s">
        <v>1535</v>
      </c>
      <c r="G856" s="70" t="s">
        <v>2358</v>
      </c>
      <c r="H856" t="s">
        <v>1524</v>
      </c>
      <c r="I856" t="s">
        <v>1683</v>
      </c>
      <c r="J856" t="s">
        <v>1687</v>
      </c>
      <c r="K856" t="s">
        <v>1535</v>
      </c>
      <c r="L856" t="s">
        <v>1535</v>
      </c>
      <c r="M856" t="s">
        <v>1535</v>
      </c>
      <c r="N856" t="s">
        <v>2218</v>
      </c>
      <c r="O856" t="s">
        <v>2218</v>
      </c>
      <c r="P856" t="s">
        <v>1473</v>
      </c>
      <c r="T856" t="s">
        <v>1127</v>
      </c>
      <c r="U856" t="s">
        <v>1127</v>
      </c>
      <c r="V856" t="s">
        <v>1127</v>
      </c>
      <c r="W856" t="s">
        <v>1127</v>
      </c>
      <c r="X856" t="s">
        <v>1128</v>
      </c>
      <c r="AB856" t="s">
        <v>1454</v>
      </c>
    </row>
    <row r="857" spans="1:28">
      <c r="A857" s="39" t="s">
        <v>2213</v>
      </c>
      <c r="B857" t="s">
        <v>801</v>
      </c>
      <c r="D857" t="s">
        <v>1801</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c r="A858" s="39" t="s">
        <v>2213</v>
      </c>
      <c r="B858" t="s">
        <v>801</v>
      </c>
      <c r="D858" t="s">
        <v>1779</v>
      </c>
      <c r="E858" s="70" t="s">
        <v>2382</v>
      </c>
      <c r="F858" t="s">
        <v>1535</v>
      </c>
      <c r="G858" s="70" t="s">
        <v>2358</v>
      </c>
      <c r="H858" t="s">
        <v>1524</v>
      </c>
      <c r="I858" t="s">
        <v>1683</v>
      </c>
      <c r="J858" t="s">
        <v>1687</v>
      </c>
      <c r="K858" t="s">
        <v>1535</v>
      </c>
      <c r="L858" t="s">
        <v>1535</v>
      </c>
      <c r="M858" t="s">
        <v>1535</v>
      </c>
      <c r="N858" t="s">
        <v>2241</v>
      </c>
      <c r="O858" t="s">
        <v>2241</v>
      </c>
      <c r="P858" t="s">
        <v>1473</v>
      </c>
      <c r="T858" t="s">
        <v>1127</v>
      </c>
      <c r="U858" t="s">
        <v>1127</v>
      </c>
      <c r="V858" t="s">
        <v>1127</v>
      </c>
      <c r="W858" t="s">
        <v>1127</v>
      </c>
      <c r="X858" t="s">
        <v>1128</v>
      </c>
      <c r="AB858" t="s">
        <v>1454</v>
      </c>
    </row>
    <row r="859" spans="1:28">
      <c r="A859" s="39" t="s">
        <v>2213</v>
      </c>
      <c r="B859" t="s">
        <v>795</v>
      </c>
      <c r="D859" t="s">
        <v>1775</v>
      </c>
      <c r="E859" s="70" t="s">
        <v>2366</v>
      </c>
      <c r="F859" t="s">
        <v>1535</v>
      </c>
      <c r="G859" s="70" t="s">
        <v>2357</v>
      </c>
      <c r="H859" t="s">
        <v>1524</v>
      </c>
      <c r="I859" t="s">
        <v>1683</v>
      </c>
      <c r="J859" t="s">
        <v>1687</v>
      </c>
      <c r="K859" t="s">
        <v>1535</v>
      </c>
      <c r="L859" t="s">
        <v>1535</v>
      </c>
      <c r="M859" t="s">
        <v>1535</v>
      </c>
      <c r="N859" t="s">
        <v>2238</v>
      </c>
      <c r="O859" t="s">
        <v>2238</v>
      </c>
      <c r="P859" t="s">
        <v>1473</v>
      </c>
      <c r="T859" t="s">
        <v>1127</v>
      </c>
      <c r="U859" t="s">
        <v>1127</v>
      </c>
      <c r="V859" t="s">
        <v>1127</v>
      </c>
      <c r="W859" t="s">
        <v>1127</v>
      </c>
      <c r="X859" t="s">
        <v>1128</v>
      </c>
      <c r="AB859" t="s">
        <v>1454</v>
      </c>
    </row>
    <row r="860" spans="1:28">
      <c r="A860" s="39" t="s">
        <v>2213</v>
      </c>
      <c r="B860" t="s">
        <v>795</v>
      </c>
      <c r="D860" t="s">
        <v>1782</v>
      </c>
      <c r="E860" s="70" t="s">
        <v>2367</v>
      </c>
      <c r="F860" t="s">
        <v>1535</v>
      </c>
      <c r="G860" s="70" t="s">
        <v>2358</v>
      </c>
      <c r="H860" t="s">
        <v>1524</v>
      </c>
      <c r="I860" t="s">
        <v>1683</v>
      </c>
      <c r="J860" t="s">
        <v>1687</v>
      </c>
      <c r="K860" t="s">
        <v>1535</v>
      </c>
      <c r="L860" t="s">
        <v>1535</v>
      </c>
      <c r="M860" t="s">
        <v>1535</v>
      </c>
      <c r="N860" t="s">
        <v>2239</v>
      </c>
      <c r="O860" t="s">
        <v>2239</v>
      </c>
      <c r="P860" t="s">
        <v>1473</v>
      </c>
      <c r="T860" t="s">
        <v>1127</v>
      </c>
      <c r="U860" t="s">
        <v>1127</v>
      </c>
      <c r="V860" t="s">
        <v>1127</v>
      </c>
      <c r="W860" t="s">
        <v>1127</v>
      </c>
      <c r="X860" t="s">
        <v>1128</v>
      </c>
      <c r="AB860" t="s">
        <v>1454</v>
      </c>
    </row>
    <row r="861" spans="1:28">
      <c r="A861" s="39" t="s">
        <v>2213</v>
      </c>
      <c r="B861" t="s">
        <v>795</v>
      </c>
      <c r="D861" t="s">
        <v>1810</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c r="A862" s="39" t="s">
        <v>2213</v>
      </c>
      <c r="B862" t="s">
        <v>795</v>
      </c>
      <c r="D862" t="s">
        <v>1797</v>
      </c>
      <c r="E862" s="70" t="s">
        <v>2368</v>
      </c>
      <c r="F862" t="s">
        <v>1535</v>
      </c>
      <c r="G862" s="70" t="s">
        <v>2358</v>
      </c>
      <c r="H862" t="s">
        <v>1524</v>
      </c>
      <c r="I862" t="s">
        <v>1683</v>
      </c>
      <c r="J862" t="s">
        <v>1687</v>
      </c>
      <c r="K862" t="s">
        <v>1535</v>
      </c>
      <c r="L862" t="s">
        <v>1535</v>
      </c>
      <c r="M862" t="s">
        <v>1535</v>
      </c>
      <c r="N862" t="s">
        <v>2240</v>
      </c>
      <c r="O862" t="s">
        <v>2240</v>
      </c>
      <c r="P862" t="s">
        <v>1473</v>
      </c>
      <c r="T862" t="s">
        <v>1127</v>
      </c>
      <c r="U862" t="s">
        <v>1127</v>
      </c>
      <c r="V862" t="s">
        <v>1127</v>
      </c>
      <c r="W862" t="s">
        <v>1127</v>
      </c>
      <c r="X862" t="s">
        <v>1128</v>
      </c>
      <c r="AB862" t="s">
        <v>1454</v>
      </c>
    </row>
    <row r="863" spans="1:28">
      <c r="A863" s="39" t="s">
        <v>2213</v>
      </c>
      <c r="B863" t="s">
        <v>795</v>
      </c>
      <c r="D863" t="s">
        <v>1784</v>
      </c>
      <c r="E863" s="70" t="s">
        <v>2369</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c r="A864" s="39" t="s">
        <v>2213</v>
      </c>
      <c r="B864" t="s">
        <v>795</v>
      </c>
      <c r="D864" t="s">
        <v>1785</v>
      </c>
      <c r="E864" s="70" t="s">
        <v>2206</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c r="A865" s="39" t="s">
        <v>2213</v>
      </c>
      <c r="B865" t="s">
        <v>795</v>
      </c>
      <c r="D865" t="s">
        <v>1777</v>
      </c>
      <c r="E865" s="70" t="s">
        <v>2207</v>
      </c>
      <c r="F865" t="s">
        <v>1535</v>
      </c>
      <c r="G865" s="70" t="s">
        <v>2358</v>
      </c>
      <c r="H865" t="s">
        <v>1524</v>
      </c>
      <c r="I865" t="s">
        <v>1683</v>
      </c>
      <c r="J865" t="s">
        <v>1687</v>
      </c>
      <c r="K865" t="s">
        <v>1535</v>
      </c>
      <c r="L865" t="s">
        <v>1535</v>
      </c>
      <c r="M865" t="s">
        <v>1535</v>
      </c>
      <c r="N865" t="s">
        <v>2218</v>
      </c>
      <c r="O865" t="s">
        <v>2218</v>
      </c>
      <c r="P865" t="s">
        <v>1473</v>
      </c>
      <c r="T865" t="s">
        <v>1127</v>
      </c>
      <c r="U865" t="s">
        <v>1127</v>
      </c>
      <c r="V865" t="s">
        <v>1127</v>
      </c>
      <c r="W865" t="s">
        <v>1127</v>
      </c>
      <c r="X865" t="s">
        <v>1128</v>
      </c>
      <c r="AB865" t="s">
        <v>1454</v>
      </c>
    </row>
    <row r="866" spans="1:28">
      <c r="A866" s="39" t="s">
        <v>2213</v>
      </c>
      <c r="B866" t="s">
        <v>795</v>
      </c>
      <c r="D866" t="s">
        <v>1801</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c r="A867" s="39" t="s">
        <v>2213</v>
      </c>
      <c r="B867" t="s">
        <v>795</v>
      </c>
      <c r="D867" t="s">
        <v>1779</v>
      </c>
      <c r="E867" s="70" t="s">
        <v>2370</v>
      </c>
      <c r="F867" t="s">
        <v>1535</v>
      </c>
      <c r="G867" s="70" t="s">
        <v>2358</v>
      </c>
      <c r="H867" t="s">
        <v>1524</v>
      </c>
      <c r="I867" t="s">
        <v>1683</v>
      </c>
      <c r="J867" t="s">
        <v>1687</v>
      </c>
      <c r="K867" t="s">
        <v>1535</v>
      </c>
      <c r="L867" t="s">
        <v>1535</v>
      </c>
      <c r="M867" t="s">
        <v>1535</v>
      </c>
      <c r="N867" t="s">
        <v>2241</v>
      </c>
      <c r="O867" t="s">
        <v>2241</v>
      </c>
      <c r="P867" t="s">
        <v>1473</v>
      </c>
      <c r="T867" t="s">
        <v>1127</v>
      </c>
      <c r="U867" t="s">
        <v>1127</v>
      </c>
      <c r="V867" t="s">
        <v>1127</v>
      </c>
      <c r="W867" t="s">
        <v>1127</v>
      </c>
      <c r="X867" t="s">
        <v>1128</v>
      </c>
      <c r="AB867" t="s">
        <v>1454</v>
      </c>
    </row>
    <row r="868" spans="1:28">
      <c r="A868" s="39" t="s">
        <v>2213</v>
      </c>
      <c r="B868" t="s">
        <v>769</v>
      </c>
      <c r="D868" t="s">
        <v>1775</v>
      </c>
      <c r="E868" t="s">
        <v>2405</v>
      </c>
      <c r="F868" t="s">
        <v>1480</v>
      </c>
      <c r="G868" t="s">
        <v>2364</v>
      </c>
      <c r="H868" t="s">
        <v>1524</v>
      </c>
      <c r="I868" t="s">
        <v>1683</v>
      </c>
      <c r="J868" t="s">
        <v>1687</v>
      </c>
      <c r="K868" t="s">
        <v>1480</v>
      </c>
      <c r="L868" t="s">
        <v>1480</v>
      </c>
      <c r="M868" t="s">
        <v>1480</v>
      </c>
      <c r="N868" t="s">
        <v>2252</v>
      </c>
      <c r="O868" s="70" t="s">
        <v>2252</v>
      </c>
      <c r="P868" t="s">
        <v>1473</v>
      </c>
      <c r="T868" t="s">
        <v>1127</v>
      </c>
      <c r="U868" t="s">
        <v>1127</v>
      </c>
      <c r="V868" t="s">
        <v>1127</v>
      </c>
      <c r="W868" t="s">
        <v>1127</v>
      </c>
      <c r="X868" t="s">
        <v>1128</v>
      </c>
      <c r="AB868" t="s">
        <v>1454</v>
      </c>
    </row>
    <row r="869" spans="1:28">
      <c r="A869" s="39" t="s">
        <v>2213</v>
      </c>
      <c r="B869" t="s">
        <v>769</v>
      </c>
      <c r="D869" t="s">
        <v>1782</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c r="A870" s="39" t="s">
        <v>2213</v>
      </c>
      <c r="B870" t="s">
        <v>769</v>
      </c>
      <c r="D870" t="s">
        <v>1783</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c r="A871" s="39" t="s">
        <v>2213</v>
      </c>
      <c r="B871" t="s">
        <v>769</v>
      </c>
      <c r="D871" t="s">
        <v>1784</v>
      </c>
      <c r="E871" s="70" t="s">
        <v>2405</v>
      </c>
      <c r="F871" t="s">
        <v>1480</v>
      </c>
      <c r="G871" s="70" t="s">
        <v>2398</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c r="A872" s="39" t="s">
        <v>2213</v>
      </c>
      <c r="B872" t="s">
        <v>769</v>
      </c>
      <c r="D872" t="s">
        <v>1785</v>
      </c>
      <c r="E872" s="70" t="s">
        <v>2405</v>
      </c>
      <c r="F872" t="s">
        <v>1480</v>
      </c>
      <c r="G872" s="70" t="s">
        <v>2399</v>
      </c>
      <c r="H872" t="s">
        <v>1524</v>
      </c>
      <c r="I872" t="s">
        <v>1683</v>
      </c>
      <c r="J872" t="s">
        <v>1687</v>
      </c>
      <c r="K872" t="s">
        <v>1480</v>
      </c>
      <c r="L872" t="s">
        <v>1480</v>
      </c>
      <c r="M872" t="s">
        <v>1480</v>
      </c>
      <c r="N872" s="70" t="s">
        <v>2252</v>
      </c>
      <c r="O872" s="70" t="s">
        <v>2252</v>
      </c>
      <c r="P872" t="s">
        <v>1473</v>
      </c>
      <c r="T872" t="s">
        <v>1127</v>
      </c>
      <c r="U872" t="s">
        <v>1127</v>
      </c>
      <c r="V872" t="s">
        <v>1127</v>
      </c>
      <c r="W872" t="s">
        <v>1127</v>
      </c>
      <c r="X872" t="s">
        <v>1128</v>
      </c>
      <c r="AB872" t="s">
        <v>1454</v>
      </c>
    </row>
    <row r="873" spans="1:28">
      <c r="A873" s="39" t="s">
        <v>2213</v>
      </c>
      <c r="B873" t="s">
        <v>769</v>
      </c>
      <c r="D873" t="s">
        <v>1777</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c r="A874" s="39" t="s">
        <v>2213</v>
      </c>
      <c r="B874" t="s">
        <v>769</v>
      </c>
      <c r="D874" t="s">
        <v>1801</v>
      </c>
      <c r="E874" s="70" t="s">
        <v>2405</v>
      </c>
      <c r="F874" t="s">
        <v>1480</v>
      </c>
      <c r="G874" s="70" t="s">
        <v>2400</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c r="A875" s="39" t="s">
        <v>2213</v>
      </c>
      <c r="B875" t="s">
        <v>769</v>
      </c>
      <c r="D875" t="s">
        <v>1779</v>
      </c>
      <c r="E875" s="70" t="s">
        <v>2405</v>
      </c>
      <c r="F875" t="s">
        <v>1480</v>
      </c>
      <c r="G875" s="70" t="s">
        <v>2365</v>
      </c>
      <c r="H875" t="s">
        <v>1524</v>
      </c>
      <c r="I875" t="s">
        <v>1683</v>
      </c>
      <c r="J875" t="s">
        <v>1687</v>
      </c>
      <c r="K875" t="s">
        <v>1480</v>
      </c>
      <c r="L875" t="s">
        <v>1480</v>
      </c>
      <c r="M875" t="s">
        <v>1480</v>
      </c>
      <c r="N875" s="70" t="s">
        <v>2253</v>
      </c>
      <c r="O875" s="70" t="s">
        <v>2253</v>
      </c>
      <c r="P875" t="s">
        <v>1473</v>
      </c>
      <c r="T875" t="s">
        <v>1127</v>
      </c>
      <c r="U875" t="s">
        <v>1127</v>
      </c>
      <c r="V875" t="s">
        <v>1127</v>
      </c>
      <c r="W875" t="s">
        <v>1127</v>
      </c>
      <c r="X875" t="s">
        <v>1128</v>
      </c>
      <c r="AB875" t="s">
        <v>1454</v>
      </c>
    </row>
    <row r="876" spans="1:28" s="39" customFormat="1">
      <c r="A876" s="39" t="s">
        <v>2213</v>
      </c>
      <c r="C876" s="39" t="s">
        <v>1724</v>
      </c>
      <c r="D876" s="39" t="s">
        <v>1775</v>
      </c>
      <c r="E876" s="39" t="s">
        <v>1559</v>
      </c>
      <c r="F876" s="39" t="s">
        <v>1559</v>
      </c>
      <c r="G876" s="39" t="s">
        <v>1559</v>
      </c>
      <c r="H876" s="39" t="s">
        <v>2352</v>
      </c>
      <c r="I876" s="39" t="s">
        <v>2352</v>
      </c>
      <c r="J876" s="39" t="s">
        <v>2352</v>
      </c>
    </row>
    <row r="877" spans="1:28" s="39" customFormat="1">
      <c r="A877" s="39" t="s">
        <v>2213</v>
      </c>
      <c r="C877" s="39" t="s">
        <v>1724</v>
      </c>
      <c r="D877" s="39" t="s">
        <v>2410</v>
      </c>
      <c r="E877" s="39" t="s">
        <v>1559</v>
      </c>
      <c r="F877" s="39" t="s">
        <v>1559</v>
      </c>
      <c r="G877" s="39" t="s">
        <v>1559</v>
      </c>
      <c r="H877" s="39" t="s">
        <v>2353</v>
      </c>
      <c r="I877" s="39" t="s">
        <v>2353</v>
      </c>
      <c r="J877" s="39" t="s">
        <v>2353</v>
      </c>
    </row>
    <row r="878" spans="1:28" s="39" customFormat="1">
      <c r="A878" s="39" t="s">
        <v>2213</v>
      </c>
      <c r="C878" s="39" t="s">
        <v>1724</v>
      </c>
      <c r="D878" s="39" t="s">
        <v>1779</v>
      </c>
      <c r="E878" s="39" t="s">
        <v>1559</v>
      </c>
      <c r="F878" s="39" t="s">
        <v>1559</v>
      </c>
      <c r="G878" s="39" t="s">
        <v>1559</v>
      </c>
      <c r="H878" s="39" t="s">
        <v>2394</v>
      </c>
      <c r="I878" s="39" t="s">
        <v>2394</v>
      </c>
      <c r="J878" s="39" t="s">
        <v>2394</v>
      </c>
    </row>
  </sheetData>
  <dataValidations count="4">
    <dataValidation type="list" allowBlank="1" showInputMessage="1" showErrorMessage="1" sqref="B5:B878">
      <formula1>INDIRECT("BuildingTypeLookup[Name]")</formula1>
    </dataValidation>
    <dataValidation type="list" allowBlank="1" showInputMessage="1" showErrorMessage="1" sqref="C5:C878">
      <formula1>INDIRECT("SpaceTypeLookup[Name]")</formula1>
    </dataValidation>
    <dataValidation type="list" allowBlank="1" showInputMessage="1" showErrorMessage="1" sqref="D5:D878">
      <formula1>INDIRECT("ClimateZoneSetsTable[Name]")</formula1>
    </dataValidation>
    <dataValidation type="list" allowBlank="1" showInputMessage="1" showErrorMessage="1" sqref="E5:AB591 E619:AB878">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2014-12-12T20:21:12Z</dcterms:modified>
</cp:coreProperties>
</file>